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20" windowWidth="14940" windowHeight="7420" tabRatio="779" activeTab="1"/>
  </bookViews>
  <sheets>
    <sheet name="Вводная часть" sheetId="1" r:id="rId1"/>
    <sheet name="Раздел 1" sheetId="2" r:id="rId2"/>
    <sheet name="Раздел 2" sheetId="3" r:id="rId3"/>
    <sheet name="Лист1" sheetId="4" r:id="rId4"/>
  </sheets>
  <definedNames>
    <definedName name="_xlnm._FilterDatabase" localSheetId="1" hidden="1">'Раздел 1'!$I$1:$I$128</definedName>
    <definedName name="IS_DOCUMENT" localSheetId="0">'Вводная часть'!$A$25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1'!$A$1:$R$129</definedName>
    <definedName name="_xlnm.Print_Area" localSheetId="2">'Раздел 2'!$A$1:$CU$38</definedName>
  </definedNames>
  <calcPr fullCalcOnLoad="1"/>
</workbook>
</file>

<file path=xl/sharedStrings.xml><?xml version="1.0" encoding="utf-8"?>
<sst xmlns="http://schemas.openxmlformats.org/spreadsheetml/2006/main" count="598" uniqueCount="240">
  <si>
    <t>УТВЕРЖДАЮ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</si>
  <si>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</si>
  <si>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</si>
  <si>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</si>
  <si>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</si>
  <si>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</si>
  <si>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Дата</t>
  </si>
  <si>
    <t>Единица измерения: руб.</t>
  </si>
  <si>
    <t>по ОКЕИ</t>
  </si>
  <si>
    <t>383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</si>
  <si>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</si>
  <si>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</si>
  <si>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</si>
  <si>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</si>
  <si>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</si>
  <si>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</si>
  <si>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</si>
  <si>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</si>
  <si>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</si>
  <si>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</si>
  <si>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</si>
  <si>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</si>
  <si>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Департамент образования Администрации города Тюмени</t>
  </si>
  <si>
    <t>Директор МАОУ СОШ № 32 города Тюмени</t>
  </si>
  <si>
    <t>М.В.Жмакина</t>
  </si>
  <si>
    <t>МАОУ СОШ № 32 города Тюмени</t>
  </si>
  <si>
    <t>Сумма</t>
  </si>
  <si>
    <t>Главный бухгалтер</t>
  </si>
  <si>
    <t>х</t>
  </si>
  <si>
    <t>КФСР</t>
  </si>
  <si>
    <t>0702</t>
  </si>
  <si>
    <t>0703</t>
  </si>
  <si>
    <t>0000</t>
  </si>
  <si>
    <t>Код строки</t>
  </si>
  <si>
    <t>г.</t>
  </si>
  <si>
    <t>0707</t>
  </si>
  <si>
    <t>610</t>
  </si>
  <si>
    <t>Коды</t>
  </si>
  <si>
    <t>от</t>
  </si>
  <si>
    <t>по Сводному реестру</t>
  </si>
  <si>
    <t>глава по БК</t>
  </si>
  <si>
    <t>137</t>
  </si>
  <si>
    <t>Орган, осуществляющий функции и полномочия учредителя</t>
  </si>
  <si>
    <t>ИНН</t>
  </si>
  <si>
    <t>7203108274</t>
  </si>
  <si>
    <t>КПП</t>
  </si>
  <si>
    <t>720301001</t>
  </si>
  <si>
    <t>Учреждение</t>
  </si>
  <si>
    <t>Раздел 1: Поступления и выплаты</t>
  </si>
  <si>
    <t>Код по бюджетной классификации Российской Федерации (1)</t>
  </si>
  <si>
    <t>КЦСР</t>
  </si>
  <si>
    <t>Отраслевой код</t>
  </si>
  <si>
    <t>Код субсидии</t>
  </si>
  <si>
    <t>1.1.</t>
  </si>
  <si>
    <t>Остаток средств на начало текущего финансового года</t>
  </si>
  <si>
    <t>0001</t>
  </si>
  <si>
    <t>Х</t>
  </si>
  <si>
    <t>00.0.00.00000</t>
  </si>
  <si>
    <t>1.2.</t>
  </si>
  <si>
    <t>Остаток средств на конец текущего финансового года</t>
  </si>
  <si>
    <t>0002</t>
  </si>
  <si>
    <t>1.3.</t>
  </si>
  <si>
    <t>Доходы всего, в том числе:</t>
  </si>
  <si>
    <t>1000</t>
  </si>
  <si>
    <t>0000000</t>
  </si>
  <si>
    <t>- доходы от собственности</t>
  </si>
  <si>
    <t>1100</t>
  </si>
  <si>
    <t>- доходы от оказания услуг, работ, компенсации затрат учреждений</t>
  </si>
  <si>
    <t>1200</t>
  </si>
  <si>
    <t>- доходы от штрафов, пеней, иных сумм принудительного изъятия</t>
  </si>
  <si>
    <t>1300</t>
  </si>
  <si>
    <t>- безвозмездные денежные поступления</t>
  </si>
  <si>
    <t>1400</t>
  </si>
  <si>
    <t>- прочие доходы</t>
  </si>
  <si>
    <t>1500</t>
  </si>
  <si>
    <t>- доходы от операций с активами, в том числе:</t>
  </si>
  <si>
    <t>1900</t>
  </si>
  <si>
    <t>уменьшение стоимости основных средств</t>
  </si>
  <si>
    <t>уменьшение стоимости материальных запасов</t>
  </si>
  <si>
    <t>- прочие поступления, в том числе: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</si>
  <si>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</si>
  <si>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</si>
  <si>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</si>
  <si>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</si>
  <si>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Расходы всего, в том числе:</t>
  </si>
  <si>
    <t>2000</t>
  </si>
  <si>
    <t>- выплаты персоналу, в том числе:</t>
  </si>
  <si>
    <t>2100</t>
  </si>
  <si>
    <t>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</si>
  <si>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</si>
  <si>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</si>
  <si>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</si>
  <si>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</si>
  <si>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2140</t>
  </si>
  <si>
    <t xml:space="preserve">на выплаты по оплате труда </t>
  </si>
  <si>
    <t>2141</t>
  </si>
  <si>
    <t>на иные выплаты работникам</t>
  </si>
  <si>
    <t>2142</t>
  </si>
  <si>
    <t>- социальные и иные выплаты населению, в том числе:</t>
  </si>
  <si>
    <t>2200</t>
  </si>
  <si>
    <t xml:space="preserve">пособия, компенсации и иные социальные выплаты </t>
  </si>
  <si>
    <t>2211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</si>
  <si>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</si>
  <si>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</si>
  <si>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</si>
  <si>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2300</t>
  </si>
  <si>
    <t>иные налоги (включаемые в состав расходов), а также государственная пошлина</t>
  </si>
  <si>
    <t>2320</t>
  </si>
  <si>
    <t>уплата штрафов (в том числе административных), пеней, иных платежей</t>
  </si>
  <si>
    <t>2330</t>
  </si>
  <si>
    <t>- прочие выплаты (кроме выплат на закупку товаров, раот, услуг), в том числе: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</si>
  <si>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</si>
  <si>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</si>
  <si>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</si>
  <si>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</si>
  <si>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</si>
  <si>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2630</t>
  </si>
  <si>
    <t>прочую закупку товаров, работ и услуг</t>
  </si>
  <si>
    <t>2640</t>
  </si>
  <si>
    <t>1.5.</t>
  </si>
  <si>
    <t>Выплаты, уменьшающие доход, в том числе: (2)</t>
  </si>
  <si>
    <t>3000</t>
  </si>
  <si>
    <t>3010</t>
  </si>
  <si>
    <t>ХХХХ</t>
  </si>
  <si>
    <t>137XXXXXХХХХХХХХХ</t>
  </si>
  <si>
    <t>XXXXXХХХХХ</t>
  </si>
  <si>
    <t>3030</t>
  </si>
  <si>
    <t>1.6.</t>
  </si>
  <si>
    <t>Прочие выплаты, в том числе:</t>
  </si>
  <si>
    <t>4000</t>
  </si>
  <si>
    <t>- возврат в бюджет средств субсидии</t>
  </si>
  <si>
    <t>4010</t>
  </si>
  <si>
    <t>по строкам 1100 - 1900 - коды аналитической группы подвида доходов бюджетов классификации доходов бюджетов;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</si>
  <si>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</si>
  <si>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</si>
  <si>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</si>
  <si>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</si>
  <si>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(2) - показатель отражается со знаком МИНУС.</t>
  </si>
  <si>
    <t>Руководитель учреждения</t>
  </si>
  <si>
    <t>(уполномоченное лицо учреждения) ___________________________________________   _____________________________   _______________________________</t>
  </si>
  <si>
    <t>(должность)</t>
  </si>
  <si>
    <r>
      <t xml:space="preserve">Исполнитель :        </t>
    </r>
    <r>
      <rPr>
        <u val="single"/>
        <sz val="16"/>
        <rFont val="Arial"/>
        <family val="2"/>
      </rPr>
      <t xml:space="preserve"> Главный бухгалтер</t>
    </r>
  </si>
  <si>
    <t>Т.В.Мосеева</t>
  </si>
  <si>
    <t>(фамилия, инициалы)</t>
  </si>
  <si>
    <t>(телефон)</t>
  </si>
  <si>
    <t>8(3452) 795-314</t>
  </si>
  <si>
    <t>"_____"____________________20___г.</t>
  </si>
  <si>
    <t>Раздел 2. Сведения по выплатам на закупки товаров, работ, услуг (1)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</si>
  <si>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</si>
  <si>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</si>
  <si>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</si>
  <si>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</si>
  <si>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</si>
  <si>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</si>
  <si>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</si>
  <si>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</si>
  <si>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</si>
  <si>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</si>
  <si>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</si>
  <si>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</si>
  <si>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</si>
  <si>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</si>
  <si>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</si>
  <si>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</si>
  <si>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</si>
  <si>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</si>
  <si>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Выплаты на закупку товаров, работ, услуг, всего</t>
  </si>
  <si>
    <t>26000</t>
  </si>
  <si>
    <t>26100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</si>
  <si>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</si>
  <si>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по контрактам (договорам), планируемым к заключению в соответствующем</t>
  </si>
  <si>
    <t>26200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</si>
  <si>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</si>
  <si>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</si>
  <si>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t>26300</t>
  </si>
  <si>
    <t>том требований Федерального закона № 44-ФЗ</t>
  </si>
  <si>
    <t>26400</t>
  </si>
  <si>
    <t>финансовом году с учетом требований Федерального закона № 44-ФЗ</t>
  </si>
  <si>
    <t>1.4.1.</t>
  </si>
  <si>
    <t>26410</t>
  </si>
  <si>
    <t>за счет субсидий, предоставляемых на финансовое обеспечение выполнения</t>
  </si>
  <si>
    <t>муниципального задания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</si>
  <si>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</si>
  <si>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</si>
  <si>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</si>
  <si>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</si>
  <si>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</si>
  <si>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</si>
  <si>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</si>
  <si>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</si>
  <si>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Итого по контрактам (договорам), планируемым к заключению в соответствующем финансовом году</t>
  </si>
  <si>
    <t>26600</t>
  </si>
  <si>
    <t>в соответствии с Федеральным законом № 44-ФЗ, по соответствующему году закупки</t>
  </si>
  <si>
    <t>в том числе по году начала закупки</t>
  </si>
  <si>
    <t>26610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</si>
  <si>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</si>
  <si>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(уполномоченное лицо учреждения)</t>
  </si>
  <si>
    <t>Исполнитель</t>
  </si>
  <si>
    <t>«</t>
  </si>
  <si>
    <t>»</t>
  </si>
  <si>
    <t>Директор МАОУ СОШ №32 города Тюмени</t>
  </si>
  <si>
    <t>Приложение 1 к Приказу от __________ № __________________</t>
  </si>
  <si>
    <t>(наименование должности уполномоченного лица)</t>
  </si>
  <si>
    <t>средства поступающие во временное распоряжение</t>
  </si>
  <si>
    <t>50330ХХХХХ</t>
  </si>
  <si>
    <t>прочая закупка товаров, работ, услуг</t>
  </si>
  <si>
    <t>000</t>
  </si>
  <si>
    <t>(1) в графе 4 отражаются:</t>
  </si>
  <si>
    <t xml:space="preserve">- налог на прибыль </t>
  </si>
  <si>
    <t xml:space="preserve">- прочие налоги, уменьшающие доход </t>
  </si>
  <si>
    <t>03.0.11.53030</t>
  </si>
  <si>
    <t>03.0.11.L3040</t>
  </si>
  <si>
    <t>закупка энергетических ресурсов</t>
  </si>
  <si>
    <t>2650</t>
  </si>
  <si>
    <t>закупку товаров, работ, услуг в целях капитального ремонта муниципального имущества</t>
  </si>
  <si>
    <t>декабря</t>
  </si>
  <si>
    <t xml:space="preserve">           </t>
  </si>
  <si>
    <t>0709</t>
  </si>
  <si>
    <t>03.0.ЕВ.5179F</t>
  </si>
  <si>
    <t>50400.23.1.00</t>
  </si>
  <si>
    <t>50500.23.1.20</t>
  </si>
  <si>
    <t>50300.23.0.00</t>
  </si>
  <si>
    <t>50400.23.2.00</t>
  </si>
  <si>
    <t>50500.23.2.20</t>
  </si>
  <si>
    <t>50500.23.2.22</t>
  </si>
  <si>
    <t>50500.23.1.22</t>
  </si>
  <si>
    <t>29</t>
  </si>
  <si>
    <t>23</t>
  </si>
  <si>
    <t>на 2024 год  и плановый период 2025 и 2026 годов</t>
  </si>
  <si>
    <t>29.12.2023</t>
  </si>
  <si>
    <t>50400.24.1.00</t>
  </si>
  <si>
    <t>50500.24.1.20</t>
  </si>
  <si>
    <t>50300.24.0.00</t>
  </si>
  <si>
    <t>50400.24.2.00</t>
  </si>
  <si>
    <t>50500.24.2.20</t>
  </si>
  <si>
    <t>50500.24.2.22</t>
  </si>
  <si>
    <t>50500.24.1.22</t>
  </si>
  <si>
    <t>50500.24.2.27</t>
  </si>
  <si>
    <t>50500.24.1.02</t>
  </si>
  <si>
    <t>на 2024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</si>
</sst>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0.0"/>
  </numFmts>
  <fonts count="39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Helv"/>
      <family val="0"/>
    </font>
    <font>
      <sz val="16"/>
      <color indexed="45"/>
      <name val="Arial"/>
      <family val="2"/>
    </font>
    <font>
      <sz val="8"/>
      <name val="Tahoma"/>
      <family val="2"/>
    </font>
    <font>
      <sz val="1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center" vertical="top"/>
      <protection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49" fontId="1" fillId="0" borderId="0" xfId="0" applyNumberFormat="1" applyFont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/>
    </xf>
    <xf numFmtId="0" fontId="28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/>
    </xf>
    <xf numFmtId="49" fontId="31" fillId="0" borderId="10" xfId="53" applyNumberFormat="1" applyFont="1" applyBorder="1" applyAlignment="1">
      <alignment horizontal="center"/>
      <protection/>
    </xf>
    <xf numFmtId="0" fontId="31" fillId="0" borderId="10" xfId="0" applyFont="1" applyBorder="1" applyAlignment="1">
      <alignment horizontal="center"/>
    </xf>
    <xf numFmtId="12" fontId="31" fillId="0" borderId="10" xfId="0" applyNumberFormat="1" applyFont="1" applyBorder="1" applyAlignment="1">
      <alignment horizontal="left"/>
    </xf>
    <xf numFmtId="4" fontId="31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wrapText="1"/>
    </xf>
    <xf numFmtId="4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12" fontId="30" fillId="0" borderId="10" xfId="0" applyNumberFormat="1" applyFont="1" applyBorder="1" applyAlignment="1">
      <alignment/>
    </xf>
    <xf numFmtId="4" fontId="30" fillId="0" borderId="10" xfId="0" applyNumberFormat="1" applyFont="1" applyBorder="1" applyAlignment="1">
      <alignment/>
    </xf>
    <xf numFmtId="0" fontId="30" fillId="0" borderId="0" xfId="0" applyFont="1" applyAlignment="1">
      <alignment/>
    </xf>
    <xf numFmtId="49" fontId="31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49" fontId="31" fillId="0" borderId="11" xfId="0" applyNumberFormat="1" applyFont="1" applyFill="1" applyBorder="1" applyAlignment="1">
      <alignment horizontal="center" wrapText="1"/>
    </xf>
    <xf numFmtId="12" fontId="31" fillId="0" borderId="10" xfId="0" applyNumberFormat="1" applyFont="1" applyFill="1" applyBorder="1" applyAlignment="1">
      <alignment/>
    </xf>
    <xf numFmtId="49" fontId="31" fillId="0" borderId="11" xfId="0" applyNumberFormat="1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/>
    </xf>
    <xf numFmtId="4" fontId="31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2" fontId="31" fillId="0" borderId="10" xfId="0" applyNumberFormat="1" applyFont="1" applyBorder="1" applyAlignment="1">
      <alignment/>
    </xf>
    <xf numFmtId="4" fontId="31" fillId="24" borderId="10" xfId="0" applyNumberFormat="1" applyFont="1" applyFill="1" applyBorder="1" applyAlignment="1">
      <alignment/>
    </xf>
    <xf numFmtId="0" fontId="30" fillId="0" borderId="10" xfId="0" applyFont="1" applyBorder="1" applyAlignment="1" applyProtection="1">
      <alignment horizontal="left" vertical="center" wrapText="1"/>
      <protection/>
    </xf>
    <xf numFmtId="49" fontId="30" fillId="0" borderId="10" xfId="0" applyNumberFormat="1" applyFont="1" applyBorder="1" applyAlignment="1" applyProtection="1">
      <alignment horizontal="center" wrapText="1"/>
      <protection/>
    </xf>
    <xf numFmtId="49" fontId="31" fillId="0" borderId="10" xfId="0" applyNumberFormat="1" applyFont="1" applyBorder="1" applyAlignment="1">
      <alignment horizontal="left" vertical="center" wrapText="1"/>
    </xf>
    <xf numFmtId="4" fontId="31" fillId="24" borderId="10" xfId="0" applyNumberFormat="1" applyFont="1" applyFill="1" applyBorder="1" applyAlignment="1">
      <alignment/>
    </xf>
    <xf numFmtId="4" fontId="31" fillId="0" borderId="10" xfId="0" applyNumberFormat="1" applyFont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49" fontId="31" fillId="0" borderId="0" xfId="0" applyNumberFormat="1" applyFont="1" applyBorder="1" applyAlignment="1">
      <alignment horizontal="center" wrapText="1"/>
    </xf>
    <xf numFmtId="12" fontId="31" fillId="0" borderId="0" xfId="0" applyNumberFormat="1" applyFont="1" applyBorder="1" applyAlignment="1">
      <alignment wrapText="1"/>
    </xf>
    <xf numFmtId="0" fontId="31" fillId="0" borderId="0" xfId="0" applyFont="1" applyAlignment="1">
      <alignment horizontal="left" wrapText="1"/>
    </xf>
    <xf numFmtId="49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/>
    </xf>
    <xf numFmtId="12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49" fontId="31" fillId="0" borderId="0" xfId="0" applyNumberFormat="1" applyFont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31" fillId="0" borderId="0" xfId="0" applyFont="1" applyAlignment="1">
      <alignment horizontal="right"/>
    </xf>
    <xf numFmtId="0" fontId="0" fillId="0" borderId="0" xfId="62" applyFont="1" applyAlignment="1">
      <alignment horizontal="left"/>
      <protection/>
    </xf>
    <xf numFmtId="0" fontId="26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29" fillId="0" borderId="0" xfId="62" applyFont="1" applyAlignment="1">
      <alignment horizontal="left"/>
      <protection/>
    </xf>
    <xf numFmtId="0" fontId="29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0" fontId="31" fillId="0" borderId="13" xfId="0" applyNumberFormat="1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top"/>
    </xf>
    <xf numFmtId="49" fontId="31" fillId="0" borderId="10" xfId="63" applyNumberFormat="1" applyFont="1" applyFill="1" applyBorder="1" applyAlignment="1">
      <alignment horizontal="left" vertical="center" wrapText="1"/>
      <protection/>
    </xf>
    <xf numFmtId="49" fontId="31" fillId="0" borderId="10" xfId="63" applyNumberFormat="1" applyFont="1" applyFill="1" applyBorder="1" applyAlignment="1">
      <alignment horizontal="center" wrapText="1"/>
      <protection/>
    </xf>
    <xf numFmtId="0" fontId="31" fillId="0" borderId="10" xfId="63" applyFont="1" applyFill="1" applyBorder="1" applyAlignment="1">
      <alignment horizontal="center"/>
      <protection/>
    </xf>
    <xf numFmtId="0" fontId="31" fillId="0" borderId="10" xfId="63" applyFont="1" applyBorder="1" applyAlignment="1">
      <alignment horizontal="center"/>
      <protection/>
    </xf>
    <xf numFmtId="12" fontId="31" fillId="0" borderId="10" xfId="63" applyNumberFormat="1" applyFont="1" applyBorder="1" applyAlignment="1">
      <alignment horizontal="left"/>
      <protection/>
    </xf>
    <xf numFmtId="0" fontId="31" fillId="0" borderId="10" xfId="63" applyFont="1" applyFill="1" applyBorder="1">
      <alignment/>
      <protection/>
    </xf>
    <xf numFmtId="0" fontId="31" fillId="0" borderId="0" xfId="63" applyFont="1" applyFill="1">
      <alignment/>
      <protection/>
    </xf>
    <xf numFmtId="49" fontId="31" fillId="0" borderId="14" xfId="63" applyNumberFormat="1" applyFont="1" applyBorder="1" applyAlignment="1">
      <alignment horizontal="left" vertical="center" wrapText="1"/>
      <protection/>
    </xf>
    <xf numFmtId="49" fontId="31" fillId="0" borderId="14" xfId="63" applyNumberFormat="1" applyFont="1" applyBorder="1" applyAlignment="1">
      <alignment horizontal="center" wrapText="1"/>
      <protection/>
    </xf>
    <xf numFmtId="0" fontId="31" fillId="0" borderId="14" xfId="63" applyFont="1" applyBorder="1" applyAlignment="1">
      <alignment horizontal="center"/>
      <protection/>
    </xf>
    <xf numFmtId="0" fontId="31" fillId="0" borderId="10" xfId="63" applyFont="1" applyBorder="1">
      <alignment/>
      <protection/>
    </xf>
    <xf numFmtId="0" fontId="31" fillId="0" borderId="0" xfId="63" applyFont="1">
      <alignment/>
      <protection/>
    </xf>
    <xf numFmtId="49" fontId="31" fillId="0" borderId="10" xfId="63" applyNumberFormat="1" applyFont="1" applyFill="1" applyBorder="1" applyAlignment="1">
      <alignment horizontal="center"/>
      <protection/>
    </xf>
    <xf numFmtId="4" fontId="30" fillId="24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0" xfId="63" applyFont="1" applyBorder="1">
      <alignment/>
      <protection/>
    </xf>
    <xf numFmtId="0" fontId="31" fillId="0" borderId="14" xfId="63" applyFont="1" applyBorder="1">
      <alignment/>
      <protection/>
    </xf>
    <xf numFmtId="4" fontId="31" fillId="0" borderId="14" xfId="63" applyNumberFormat="1" applyFont="1" applyBorder="1" applyAlignment="1">
      <alignment horizontal="center"/>
      <protection/>
    </xf>
    <xf numFmtId="4" fontId="31" fillId="0" borderId="14" xfId="63" applyNumberFormat="1" applyFont="1" applyBorder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 horizontal="center" vertical="top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top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49" fontId="1" fillId="0" borderId="16" xfId="0" applyNumberFormat="1" applyFont="1" applyBorder="1" applyAlignment="1" applyProtection="1">
      <alignment horizontal="center"/>
      <protection/>
    </xf>
    <xf numFmtId="49" fontId="1" fillId="0" borderId="17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28" fillId="0" borderId="0" xfId="0" applyFont="1" applyAlignment="1">
      <alignment horizontal="right"/>
    </xf>
    <xf numFmtId="0" fontId="28" fillId="0" borderId="19" xfId="0" applyFont="1" applyBorder="1" applyAlignment="1">
      <alignment horizontal="right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2" xfId="0" applyFont="1" applyBorder="1" applyAlignment="1" applyProtection="1">
      <alignment horizontal="left" wrapText="1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" fillId="0" borderId="19" xfId="0" applyNumberFormat="1" applyFont="1" applyBorder="1" applyAlignment="1" applyProtection="1">
      <alignment horizontal="right" vertical="center"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27" fillId="0" borderId="12" xfId="0" applyFont="1" applyBorder="1" applyAlignment="1">
      <alignment horizontal="left"/>
    </xf>
    <xf numFmtId="0" fontId="1" fillId="0" borderId="0" xfId="0" applyFont="1" applyBorder="1" applyAlignment="1" applyProtection="1">
      <alignment horizontal="center" wrapText="1"/>
      <protection/>
    </xf>
    <xf numFmtId="49" fontId="31" fillId="0" borderId="14" xfId="0" applyNumberFormat="1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wrapText="1"/>
    </xf>
    <xf numFmtId="49" fontId="31" fillId="0" borderId="11" xfId="0" applyNumberFormat="1" applyFont="1" applyBorder="1" applyAlignment="1">
      <alignment horizontal="center" wrapText="1"/>
    </xf>
    <xf numFmtId="0" fontId="31" fillId="0" borderId="1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49" fontId="31" fillId="0" borderId="14" xfId="0" applyNumberFormat="1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wrapText="1"/>
    </xf>
    <xf numFmtId="49" fontId="31" fillId="0" borderId="11" xfId="0" applyNumberFormat="1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wrapText="1"/>
    </xf>
    <xf numFmtId="49" fontId="31" fillId="0" borderId="10" xfId="0" applyNumberFormat="1" applyFont="1" applyBorder="1" applyAlignment="1">
      <alignment horizontal="center"/>
    </xf>
    <xf numFmtId="12" fontId="31" fillId="0" borderId="10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wrapText="1"/>
    </xf>
    <xf numFmtId="0" fontId="31" fillId="0" borderId="14" xfId="0" applyFont="1" applyBorder="1" applyAlignment="1">
      <alignment horizontal="center" vertical="top"/>
    </xf>
    <xf numFmtId="0" fontId="31" fillId="0" borderId="13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top"/>
    </xf>
    <xf numFmtId="0" fontId="31" fillId="0" borderId="13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left" vertical="center" wrapText="1"/>
    </xf>
    <xf numFmtId="49" fontId="31" fillId="0" borderId="13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/>
    </xf>
    <xf numFmtId="49" fontId="31" fillId="0" borderId="11" xfId="0" applyNumberFormat="1" applyFont="1" applyBorder="1" applyAlignment="1">
      <alignment horizontal="left" vertical="center" wrapText="1"/>
    </xf>
    <xf numFmtId="0" fontId="31" fillId="0" borderId="11" xfId="0" applyNumberFormat="1" applyFont="1" applyBorder="1" applyAlignment="1">
      <alignment horizontal="center" vertical="top"/>
    </xf>
    <xf numFmtId="49" fontId="31" fillId="0" borderId="14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31" fillId="0" borderId="11" xfId="0" applyNumberFormat="1" applyFont="1" applyBorder="1" applyAlignment="1">
      <alignment horizontal="center"/>
    </xf>
    <xf numFmtId="49" fontId="31" fillId="0" borderId="12" xfId="0" applyNumberFormat="1" applyFont="1" applyBorder="1" applyAlignment="1">
      <alignment horizontal="center"/>
    </xf>
    <xf numFmtId="49" fontId="31" fillId="0" borderId="14" xfId="63" applyNumberFormat="1" applyFont="1" applyBorder="1" applyAlignment="1">
      <alignment horizontal="center" vertical="center" wrapText="1"/>
      <protection/>
    </xf>
    <xf numFmtId="49" fontId="31" fillId="0" borderId="11" xfId="63" applyNumberFormat="1" applyFont="1" applyBorder="1" applyAlignment="1">
      <alignment horizontal="center" vertical="center" wrapText="1"/>
      <protection/>
    </xf>
    <xf numFmtId="49" fontId="31" fillId="0" borderId="14" xfId="63" applyNumberFormat="1" applyFont="1" applyBorder="1" applyAlignment="1">
      <alignment horizontal="center" wrapText="1"/>
      <protection/>
    </xf>
    <xf numFmtId="49" fontId="31" fillId="0" borderId="11" xfId="63" applyNumberFormat="1" applyFont="1" applyBorder="1" applyAlignment="1">
      <alignment horizontal="center" wrapText="1"/>
      <protection/>
    </xf>
    <xf numFmtId="0" fontId="31" fillId="0" borderId="14" xfId="63" applyFont="1" applyBorder="1" applyAlignment="1">
      <alignment horizontal="center"/>
      <protection/>
    </xf>
    <xf numFmtId="0" fontId="31" fillId="0" borderId="11" xfId="63" applyFont="1" applyBorder="1" applyAlignment="1">
      <alignment horizontal="center"/>
      <protection/>
    </xf>
    <xf numFmtId="0" fontId="31" fillId="0" borderId="15" xfId="0" applyFont="1" applyBorder="1" applyAlignment="1">
      <alignment horizontal="center"/>
    </xf>
    <xf numFmtId="12" fontId="31" fillId="0" borderId="12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12" xfId="0" applyFont="1" applyBorder="1" applyAlignment="1">
      <alignment horizontal="center"/>
    </xf>
    <xf numFmtId="12" fontId="31" fillId="0" borderId="0" xfId="0" applyNumberFormat="1" applyFont="1" applyAlignment="1">
      <alignment horizontal="center"/>
    </xf>
    <xf numFmtId="0" fontId="6" fillId="0" borderId="0" xfId="62" applyFont="1" applyAlignment="1">
      <alignment horizontal="center"/>
      <protection/>
    </xf>
    <xf numFmtId="0" fontId="26" fillId="0" borderId="16" xfId="62" applyFont="1" applyBorder="1" applyAlignment="1">
      <alignment horizontal="center" vertical="center"/>
      <protection/>
    </xf>
    <xf numFmtId="0" fontId="26" fillId="0" borderId="17" xfId="62" applyFont="1" applyBorder="1" applyAlignment="1">
      <alignment horizontal="center" vertical="center"/>
      <protection/>
    </xf>
    <xf numFmtId="0" fontId="26" fillId="0" borderId="18" xfId="62" applyFont="1" applyBorder="1" applyAlignment="1">
      <alignment horizontal="center" vertical="center"/>
      <protection/>
    </xf>
    <xf numFmtId="0" fontId="26" fillId="0" borderId="20" xfId="62" applyFont="1" applyBorder="1" applyAlignment="1">
      <alignment horizontal="center" vertical="center"/>
      <protection/>
    </xf>
    <xf numFmtId="0" fontId="26" fillId="0" borderId="15" xfId="62" applyFont="1" applyBorder="1" applyAlignment="1">
      <alignment horizontal="center" vertical="center"/>
      <protection/>
    </xf>
    <xf numFmtId="0" fontId="26" fillId="0" borderId="21" xfId="62" applyFont="1" applyBorder="1" applyAlignment="1">
      <alignment horizontal="center" vertical="center"/>
      <protection/>
    </xf>
    <xf numFmtId="0" fontId="26" fillId="0" borderId="10" xfId="62" applyFont="1" applyBorder="1" applyAlignment="1">
      <alignment horizontal="center" vertical="center"/>
      <protection/>
    </xf>
    <xf numFmtId="0" fontId="26" fillId="0" borderId="22" xfId="62" applyFont="1" applyBorder="1" applyAlignment="1">
      <alignment horizontal="center" vertical="center"/>
      <protection/>
    </xf>
    <xf numFmtId="0" fontId="26" fillId="0" borderId="0" xfId="62" applyFont="1" applyBorder="1" applyAlignment="1">
      <alignment horizontal="center" vertical="center"/>
      <protection/>
    </xf>
    <xf numFmtId="0" fontId="26" fillId="0" borderId="19" xfId="62" applyFont="1" applyBorder="1" applyAlignment="1">
      <alignment horizontal="center" vertical="center"/>
      <protection/>
    </xf>
    <xf numFmtId="0" fontId="26" fillId="0" borderId="23" xfId="62" applyFont="1" applyBorder="1" applyAlignment="1">
      <alignment horizontal="center" vertical="center"/>
      <protection/>
    </xf>
    <xf numFmtId="0" fontId="26" fillId="0" borderId="12" xfId="62" applyFont="1" applyBorder="1" applyAlignment="1">
      <alignment horizontal="center" vertical="center"/>
      <protection/>
    </xf>
    <xf numFmtId="0" fontId="26" fillId="0" borderId="24" xfId="62" applyFont="1" applyBorder="1" applyAlignment="1">
      <alignment horizontal="center" vertical="center"/>
      <protection/>
    </xf>
    <xf numFmtId="0" fontId="26" fillId="0" borderId="14" xfId="62" applyFont="1" applyBorder="1" applyAlignment="1">
      <alignment horizontal="center" vertical="center"/>
      <protection/>
    </xf>
    <xf numFmtId="49" fontId="6" fillId="0" borderId="10" xfId="62" applyNumberFormat="1" applyFont="1" applyBorder="1" applyAlignment="1">
      <alignment horizontal="center"/>
      <protection/>
    </xf>
    <xf numFmtId="0" fontId="6" fillId="0" borderId="17" xfId="62" applyFont="1" applyBorder="1" applyAlignment="1">
      <alignment/>
      <protection/>
    </xf>
    <xf numFmtId="49" fontId="0" fillId="0" borderId="10" xfId="62" applyNumberFormat="1" applyFont="1" applyBorder="1" applyAlignment="1">
      <alignment horizontal="center"/>
      <protection/>
    </xf>
    <xf numFmtId="4" fontId="0" fillId="24" borderId="10" xfId="62" applyNumberFormat="1" applyFont="1" applyFill="1" applyBorder="1" applyAlignment="1">
      <alignment horizontal="left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0" fontId="0" fillId="0" borderId="15" xfId="0" applyBorder="1" applyAlignment="1">
      <alignment/>
    </xf>
    <xf numFmtId="0" fontId="0" fillId="0" borderId="10" xfId="62" applyNumberFormat="1" applyFont="1" applyBorder="1" applyAlignment="1">
      <alignment horizontal="left"/>
      <protection/>
    </xf>
    <xf numFmtId="2" fontId="0" fillId="0" borderId="22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2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7" xfId="62" applyNumberFormat="1" applyFont="1" applyBorder="1" applyAlignment="1">
      <alignment horizontal="left"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33" fillId="0" borderId="0" xfId="62" applyFont="1" applyAlignment="1">
      <alignment horizontal="left" vertical="center" wrapText="1"/>
      <protection/>
    </xf>
    <xf numFmtId="0" fontId="34" fillId="0" borderId="0" xfId="62" applyFont="1" applyAlignment="1">
      <alignment horizontal="left" vertical="center"/>
      <protection/>
    </xf>
    <xf numFmtId="0" fontId="0" fillId="0" borderId="12" xfId="62" applyFont="1" applyBorder="1" applyAlignment="1">
      <alignment horizontal="left" vertical="justify" wrapText="1"/>
      <protection/>
    </xf>
    <xf numFmtId="0" fontId="0" fillId="0" borderId="12" xfId="62" applyFont="1" applyBorder="1" applyAlignment="1">
      <alignment horizontal="center"/>
      <protection/>
    </xf>
    <xf numFmtId="0" fontId="29" fillId="0" borderId="15" xfId="62" applyFont="1" applyBorder="1" applyAlignment="1">
      <alignment horizontal="center" vertical="top"/>
      <protection/>
    </xf>
    <xf numFmtId="49" fontId="0" fillId="0" borderId="12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2" xfId="62" applyNumberFormat="1" applyFont="1" applyBorder="1" applyAlignment="1">
      <alignment horizontal="left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Обычный_Приложение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4"/>
  <sheetViews>
    <sheetView zoomScalePageLayoutView="0" workbookViewId="0" topLeftCell="A1">
      <selection activeCell="EJ14" sqref="EJ14:EY14"/>
    </sheetView>
  </sheetViews>
  <sheetFormatPr defaultColWidth="9.140625" defaultRowHeight="13.5" customHeight="1"/>
  <cols>
    <col min="1" max="1" width="0.85546875" style="22" customWidth="1"/>
    <col min="2" max="40" width="1.1484375" style="22" customWidth="1"/>
    <col min="41" max="147" width="0.85546875" style="22" customWidth="1"/>
    <col min="148" max="148" width="2.00390625" style="22" customWidth="1"/>
    <col min="149" max="165" width="0.85546875" style="22" customWidth="1"/>
    <col min="166" max="16384" width="9.140625" style="22" customWidth="1"/>
  </cols>
  <sheetData>
    <row r="1" spans="14:164" ht="12.75">
      <c r="N1" s="2"/>
      <c r="CT1" s="23" t="s">
        <v>201</v>
      </c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</row>
    <row r="2" spans="1:15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DG2" s="103" t="s">
        <v>0</v>
      </c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</row>
    <row r="3" spans="1:158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DG3" s="103" t="s">
        <v>23</v>
      </c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</row>
    <row r="4" spans="1:155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DG4" s="104" t="s">
        <v>202</v>
      </c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</row>
    <row r="5" spans="1:155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DG5" s="105" t="s">
        <v>24</v>
      </c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</row>
    <row r="6" spans="1:155" ht="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DG6" s="106" t="s">
        <v>1</v>
      </c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C6" s="106" t="s">
        <v>2</v>
      </c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</row>
    <row r="7" spans="1:149" ht="15" customHeight="1">
      <c r="A7" s="5"/>
      <c r="B7" s="5"/>
      <c r="C7" s="5"/>
      <c r="D7" s="5"/>
      <c r="E7" s="6"/>
      <c r="F7" s="7"/>
      <c r="G7" s="7"/>
      <c r="H7" s="7"/>
      <c r="I7" s="7"/>
      <c r="J7" s="1"/>
      <c r="K7" s="5"/>
      <c r="L7" s="5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1"/>
      <c r="AF7" s="1"/>
      <c r="AG7" s="1"/>
      <c r="AH7" s="1"/>
      <c r="AI7" s="7"/>
      <c r="AJ7" s="7"/>
      <c r="AK7" s="7"/>
      <c r="AL7" s="7"/>
      <c r="AM7" s="1"/>
      <c r="AN7" s="5"/>
      <c r="AO7" s="5"/>
      <c r="AP7" s="5"/>
      <c r="AQ7" s="5"/>
      <c r="AR7" s="5"/>
      <c r="AS7" s="5"/>
      <c r="DK7" s="6" t="s">
        <v>3</v>
      </c>
      <c r="DL7" s="107" t="s">
        <v>226</v>
      </c>
      <c r="DM7" s="107"/>
      <c r="DN7" s="107"/>
      <c r="DO7" s="107"/>
      <c r="DP7" s="1" t="s">
        <v>3</v>
      </c>
      <c r="DS7" s="107" t="s">
        <v>215</v>
      </c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5">
        <v>20</v>
      </c>
      <c r="EL7" s="105"/>
      <c r="EM7" s="105"/>
      <c r="EN7" s="105"/>
      <c r="EO7" s="108" t="s">
        <v>227</v>
      </c>
      <c r="EP7" s="108"/>
      <c r="EQ7" s="108"/>
      <c r="ER7" s="108"/>
      <c r="ES7" s="1" t="s">
        <v>4</v>
      </c>
    </row>
    <row r="8" spans="66:111" ht="13.5">
      <c r="BN8" s="1"/>
      <c r="CY8" s="24"/>
      <c r="DF8" s="1"/>
      <c r="DG8" s="1"/>
    </row>
    <row r="9" spans="1:155" ht="18" customHeight="1">
      <c r="A9" s="109" t="s">
        <v>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</row>
    <row r="10" spans="1:155" ht="18" customHeight="1">
      <c r="A10" s="109" t="s">
        <v>228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</row>
    <row r="11" ht="13.5">
      <c r="DF11" s="1"/>
    </row>
    <row r="12" spans="110:155" ht="13.5">
      <c r="DF12" s="1"/>
      <c r="EJ12" s="110" t="s">
        <v>37</v>
      </c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</row>
    <row r="13" spans="26:155" ht="15" customHeight="1">
      <c r="Z13" s="25"/>
      <c r="AA13" s="25"/>
      <c r="AB13" s="25"/>
      <c r="AC13" s="8"/>
      <c r="AD13" s="26"/>
      <c r="AE13" s="26"/>
      <c r="AF13" s="26"/>
      <c r="AG13" s="26"/>
      <c r="AH13" s="9"/>
      <c r="AI13" s="9"/>
      <c r="AJ13" s="9"/>
      <c r="AK13" s="9"/>
      <c r="AL13" s="9" t="s">
        <v>38</v>
      </c>
      <c r="AM13" s="9"/>
      <c r="AN13" s="9"/>
      <c r="AO13" s="9" t="s">
        <v>3</v>
      </c>
      <c r="AP13" s="9"/>
      <c r="AQ13" s="111">
        <v>29</v>
      </c>
      <c r="AR13" s="111"/>
      <c r="AS13" s="111"/>
      <c r="AT13" s="111"/>
      <c r="AU13" s="111"/>
      <c r="AV13" s="111"/>
      <c r="AW13" s="9" t="s">
        <v>3</v>
      </c>
      <c r="AX13" s="9"/>
      <c r="AY13" s="111" t="s">
        <v>215</v>
      </c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9"/>
      <c r="BV13" s="112">
        <v>2023</v>
      </c>
      <c r="BW13" s="112"/>
      <c r="BX13" s="112"/>
      <c r="BY13" s="112"/>
      <c r="BZ13" s="112"/>
      <c r="CA13" s="112"/>
      <c r="CB13" s="112"/>
      <c r="CC13" s="112"/>
      <c r="CD13" s="112"/>
      <c r="CE13" s="112"/>
      <c r="CF13" s="9" t="s">
        <v>34</v>
      </c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T13" s="10"/>
      <c r="EH13" s="6" t="s">
        <v>6</v>
      </c>
      <c r="EJ13" s="113" t="s">
        <v>229</v>
      </c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5"/>
    </row>
    <row r="14" spans="26:155" ht="13.5"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 t="s">
        <v>216</v>
      </c>
      <c r="AZ14" s="25"/>
      <c r="BA14" s="25"/>
      <c r="BB14" s="25"/>
      <c r="BC14" s="25"/>
      <c r="BD14" s="25"/>
      <c r="BE14" s="25"/>
      <c r="BF14" s="25"/>
      <c r="BG14" s="25"/>
      <c r="BH14" s="1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DF14" s="1"/>
      <c r="DO14" s="27" t="s">
        <v>39</v>
      </c>
      <c r="DT14" s="10"/>
      <c r="DU14" s="10"/>
      <c r="EH14" s="6"/>
      <c r="EJ14" s="113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5"/>
    </row>
    <row r="15" spans="110:155" ht="13.5">
      <c r="DF15" s="1"/>
      <c r="DP15" s="116" t="s">
        <v>40</v>
      </c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7"/>
      <c r="EJ15" s="113" t="s">
        <v>41</v>
      </c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5"/>
    </row>
    <row r="16" spans="1:155" ht="15" customHeight="1">
      <c r="A16" s="118" t="s">
        <v>42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2"/>
      <c r="AO16" s="119" t="s">
        <v>22</v>
      </c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2"/>
      <c r="DO16" s="121" t="s">
        <v>39</v>
      </c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2"/>
      <c r="EJ16" s="113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5"/>
    </row>
    <row r="17" spans="1:155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2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"/>
      <c r="DO17" s="12"/>
      <c r="DP17" s="12"/>
      <c r="DQ17" s="12"/>
      <c r="DR17" s="12"/>
      <c r="DS17" s="12"/>
      <c r="DT17" s="12"/>
      <c r="DU17" s="10"/>
      <c r="EB17" s="116" t="s">
        <v>43</v>
      </c>
      <c r="EC17" s="116"/>
      <c r="ED17" s="116"/>
      <c r="EE17" s="116"/>
      <c r="EF17" s="116"/>
      <c r="EG17" s="116"/>
      <c r="EH17" s="116"/>
      <c r="EI17" s="117"/>
      <c r="EJ17" s="113" t="s">
        <v>44</v>
      </c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5"/>
    </row>
    <row r="18" spans="1:155" ht="1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4"/>
      <c r="AP18" s="14"/>
      <c r="AQ18" s="14"/>
      <c r="AR18" s="14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EA18" s="123" t="s">
        <v>45</v>
      </c>
      <c r="EB18" s="123"/>
      <c r="EC18" s="123"/>
      <c r="ED18" s="123"/>
      <c r="EE18" s="123"/>
      <c r="EF18" s="123"/>
      <c r="EG18" s="123"/>
      <c r="EH18" s="123"/>
      <c r="EI18" s="124"/>
      <c r="EJ18" s="125" t="s">
        <v>46</v>
      </c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7"/>
    </row>
    <row r="19" spans="1:155" ht="15" customHeight="1">
      <c r="A19" s="128" t="s">
        <v>47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9" t="s">
        <v>25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EH19" s="18" t="s">
        <v>8</v>
      </c>
      <c r="EJ19" s="125" t="s">
        <v>9</v>
      </c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7"/>
    </row>
    <row r="20" spans="1:155" ht="13.5">
      <c r="A20" s="17"/>
      <c r="DF20" s="16"/>
      <c r="DS20" s="17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</row>
    <row r="21" spans="1:124" ht="15" customHeight="1">
      <c r="A21" s="118" t="s">
        <v>7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3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2"/>
      <c r="DR21" s="12"/>
      <c r="DS21" s="12"/>
      <c r="DT21" s="12"/>
    </row>
    <row r="22" spans="1:124" ht="1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3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2"/>
      <c r="DR22" s="12"/>
      <c r="DS22" s="12"/>
      <c r="DT22" s="12"/>
    </row>
    <row r="23" spans="1:110" ht="13.5">
      <c r="A23" s="2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21"/>
      <c r="CP23" s="21"/>
      <c r="CQ23" s="21"/>
      <c r="CR23" s="21"/>
      <c r="CS23" s="21"/>
      <c r="CT23" s="21"/>
      <c r="CU23" s="21"/>
      <c r="CV23" s="21"/>
      <c r="DF23" s="1"/>
    </row>
    <row r="24" ht="13.5">
      <c r="DF24" s="1"/>
    </row>
    <row r="25" ht="12.75"/>
  </sheetData>
  <sheetProtection/>
  <mergeCells count="33">
    <mergeCell ref="EA18:EI18"/>
    <mergeCell ref="EJ18:EY18"/>
    <mergeCell ref="A19:AN19"/>
    <mergeCell ref="AO19:DP19"/>
    <mergeCell ref="EJ19:EY19"/>
    <mergeCell ref="A21:AN22"/>
    <mergeCell ref="AP21:DP22"/>
    <mergeCell ref="DP15:EI15"/>
    <mergeCell ref="EJ15:EY15"/>
    <mergeCell ref="A16:AM17"/>
    <mergeCell ref="AO16:DM17"/>
    <mergeCell ref="DO16:EI16"/>
    <mergeCell ref="EJ16:EY16"/>
    <mergeCell ref="EB17:EI17"/>
    <mergeCell ref="EJ17:EY17"/>
    <mergeCell ref="EJ12:EY12"/>
    <mergeCell ref="AQ13:AV13"/>
    <mergeCell ref="AY13:BT13"/>
    <mergeCell ref="BV13:CE13"/>
    <mergeCell ref="EJ13:EY13"/>
    <mergeCell ref="EJ14:EY14"/>
    <mergeCell ref="DL7:DO7"/>
    <mergeCell ref="DS7:EJ7"/>
    <mergeCell ref="EK7:EN7"/>
    <mergeCell ref="EO7:ER7"/>
    <mergeCell ref="A9:EY9"/>
    <mergeCell ref="A10:EY10"/>
    <mergeCell ref="DG2:EY2"/>
    <mergeCell ref="DG3:FB3"/>
    <mergeCell ref="DG4:EY4"/>
    <mergeCell ref="DG5:EY5"/>
    <mergeCell ref="DG6:DZ6"/>
    <mergeCell ref="EC6:EY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abSelected="1" zoomScale="50" zoomScaleNormal="50" zoomScaleSheetLayoutView="50" zoomScalePageLayoutView="0" workbookViewId="0" topLeftCell="C34">
      <selection activeCell="R94" sqref="R94"/>
    </sheetView>
  </sheetViews>
  <sheetFormatPr defaultColWidth="9.140625" defaultRowHeight="12.75"/>
  <cols>
    <col min="1" max="1" width="8.00390625" style="28" customWidth="1"/>
    <col min="2" max="2" width="46.421875" style="71" customWidth="1"/>
    <col min="3" max="3" width="11.57421875" style="72" customWidth="1"/>
    <col min="4" max="4" width="19.8515625" style="28" customWidth="1"/>
    <col min="5" max="5" width="13.8515625" style="69" customWidth="1"/>
    <col min="6" max="6" width="24.140625" style="69" customWidth="1"/>
    <col min="7" max="7" width="10.57421875" style="69" customWidth="1"/>
    <col min="8" max="8" width="34.8515625" style="70" customWidth="1"/>
    <col min="9" max="9" width="21.8515625" style="69" customWidth="1"/>
    <col min="10" max="10" width="21.8515625" style="28" customWidth="1"/>
    <col min="11" max="11" width="20.421875" style="28" customWidth="1"/>
    <col min="12" max="12" width="20.140625" style="28" customWidth="1"/>
    <col min="13" max="13" width="21.140625" style="28" customWidth="1"/>
    <col min="14" max="14" width="16.8515625" style="28" customWidth="1"/>
    <col min="15" max="16" width="20.140625" style="28" customWidth="1"/>
    <col min="17" max="17" width="19.00390625" style="28" customWidth="1"/>
    <col min="18" max="18" width="21.140625" style="28" customWidth="1"/>
    <col min="19" max="16384" width="9.140625" style="28" customWidth="1"/>
  </cols>
  <sheetData>
    <row r="1" spans="1:18" ht="56.25" customHeight="1">
      <c r="A1" s="137" t="s">
        <v>48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124.5" customHeight="1">
      <c r="A2" s="138" t="s">
        <v>14</v>
      </c>
      <c r="B2" s="138" t="s">
        <v>10</v>
      </c>
      <c r="C2" s="139" t="s">
        <v>33</v>
      </c>
      <c r="D2" s="140" t="s">
        <v>49</v>
      </c>
      <c r="E2" s="140" t="s">
        <v>29</v>
      </c>
      <c r="F2" s="140" t="s">
        <v>50</v>
      </c>
      <c r="G2" s="140" t="s">
        <v>15</v>
      </c>
      <c r="H2" s="156" t="s">
        <v>51</v>
      </c>
      <c r="I2" s="138" t="s">
        <v>52</v>
      </c>
      <c r="J2" s="138" t="s">
        <v>16</v>
      </c>
      <c r="K2" s="143" t="s">
        <v>17</v>
      </c>
      <c r="L2" s="143"/>
      <c r="M2" s="138" t="s">
        <v>18</v>
      </c>
      <c r="N2" s="143" t="s">
        <v>17</v>
      </c>
      <c r="O2" s="143"/>
      <c r="P2" s="138" t="s">
        <v>19</v>
      </c>
      <c r="Q2" s="143" t="s">
        <v>17</v>
      </c>
      <c r="R2" s="143"/>
    </row>
    <row r="3" spans="1:18" ht="31.5" customHeight="1">
      <c r="A3" s="138"/>
      <c r="B3" s="138"/>
      <c r="C3" s="139"/>
      <c r="D3" s="141"/>
      <c r="E3" s="141"/>
      <c r="F3" s="141"/>
      <c r="G3" s="141"/>
      <c r="H3" s="156"/>
      <c r="I3" s="138"/>
      <c r="J3" s="138"/>
      <c r="K3" s="143"/>
      <c r="L3" s="143"/>
      <c r="M3" s="138"/>
      <c r="N3" s="143"/>
      <c r="O3" s="143"/>
      <c r="P3" s="138"/>
      <c r="Q3" s="143"/>
      <c r="R3" s="143"/>
    </row>
    <row r="4" spans="1:18" ht="190.5" customHeight="1">
      <c r="A4" s="138"/>
      <c r="B4" s="138"/>
      <c r="C4" s="139"/>
      <c r="D4" s="142"/>
      <c r="E4" s="142"/>
      <c r="F4" s="142"/>
      <c r="G4" s="142"/>
      <c r="H4" s="156"/>
      <c r="I4" s="138"/>
      <c r="J4" s="138"/>
      <c r="K4" s="29" t="s">
        <v>20</v>
      </c>
      <c r="L4" s="29" t="s">
        <v>21</v>
      </c>
      <c r="M4" s="138"/>
      <c r="N4" s="29" t="s">
        <v>20</v>
      </c>
      <c r="O4" s="29" t="s">
        <v>21</v>
      </c>
      <c r="P4" s="138"/>
      <c r="Q4" s="29" t="s">
        <v>20</v>
      </c>
      <c r="R4" s="29" t="s">
        <v>21</v>
      </c>
    </row>
    <row r="5" spans="1:18" ht="38.25" customHeight="1">
      <c r="A5" s="143" t="s">
        <v>53</v>
      </c>
      <c r="B5" s="153" t="s">
        <v>54</v>
      </c>
      <c r="C5" s="154" t="s">
        <v>55</v>
      </c>
      <c r="D5" s="155" t="s">
        <v>56</v>
      </c>
      <c r="E5" s="32" t="s">
        <v>30</v>
      </c>
      <c r="F5" s="33" t="s">
        <v>57</v>
      </c>
      <c r="G5" s="33">
        <v>8</v>
      </c>
      <c r="H5" s="34">
        <v>13750400000000000</v>
      </c>
      <c r="I5" s="33" t="s">
        <v>219</v>
      </c>
      <c r="J5" s="35"/>
      <c r="K5" s="98"/>
      <c r="L5" s="35"/>
      <c r="M5" s="35"/>
      <c r="N5" s="35"/>
      <c r="O5" s="35"/>
      <c r="P5" s="35"/>
      <c r="Q5" s="35"/>
      <c r="R5" s="35"/>
    </row>
    <row r="6" spans="1:18" ht="38.25" customHeight="1">
      <c r="A6" s="143"/>
      <c r="B6" s="153"/>
      <c r="C6" s="154"/>
      <c r="D6" s="155"/>
      <c r="E6" s="32" t="s">
        <v>30</v>
      </c>
      <c r="F6" s="33" t="s">
        <v>57</v>
      </c>
      <c r="G6" s="33">
        <v>8</v>
      </c>
      <c r="H6" s="34">
        <v>13750400000000000</v>
      </c>
      <c r="I6" s="33" t="s">
        <v>222</v>
      </c>
      <c r="J6" s="35"/>
      <c r="K6" s="98"/>
      <c r="L6" s="35"/>
      <c r="M6" s="35"/>
      <c r="N6" s="35"/>
      <c r="O6" s="35"/>
      <c r="P6" s="35"/>
      <c r="Q6" s="35"/>
      <c r="R6" s="35"/>
    </row>
    <row r="7" spans="1:18" ht="38.25" customHeight="1">
      <c r="A7" s="143"/>
      <c r="B7" s="153"/>
      <c r="C7" s="154"/>
      <c r="D7" s="155"/>
      <c r="E7" s="32" t="s">
        <v>31</v>
      </c>
      <c r="F7" s="33" t="s">
        <v>57</v>
      </c>
      <c r="G7" s="33">
        <v>8</v>
      </c>
      <c r="H7" s="34">
        <v>13750400000000000</v>
      </c>
      <c r="I7" s="33" t="s">
        <v>219</v>
      </c>
      <c r="J7" s="35"/>
      <c r="K7" s="98"/>
      <c r="L7" s="35"/>
      <c r="M7" s="35"/>
      <c r="N7" s="35"/>
      <c r="O7" s="35"/>
      <c r="P7" s="35"/>
      <c r="Q7" s="35"/>
      <c r="R7" s="35"/>
    </row>
    <row r="8" spans="1:18" ht="31.5" customHeight="1">
      <c r="A8" s="143"/>
      <c r="B8" s="153"/>
      <c r="C8" s="154"/>
      <c r="D8" s="155"/>
      <c r="E8" s="32" t="s">
        <v>30</v>
      </c>
      <c r="F8" s="33" t="s">
        <v>57</v>
      </c>
      <c r="G8" s="33">
        <v>9</v>
      </c>
      <c r="H8" s="34">
        <v>13750500000000000</v>
      </c>
      <c r="I8" s="33" t="s">
        <v>225</v>
      </c>
      <c r="J8" s="35"/>
      <c r="K8" s="35"/>
      <c r="L8" s="35"/>
      <c r="M8" s="35"/>
      <c r="N8" s="35"/>
      <c r="O8" s="35"/>
      <c r="P8" s="35"/>
      <c r="Q8" s="35"/>
      <c r="R8" s="35"/>
    </row>
    <row r="9" spans="1:18" ht="31.5" customHeight="1">
      <c r="A9" s="143"/>
      <c r="B9" s="153"/>
      <c r="C9" s="154"/>
      <c r="D9" s="155"/>
      <c r="E9" s="32" t="s">
        <v>30</v>
      </c>
      <c r="F9" s="33" t="s">
        <v>210</v>
      </c>
      <c r="G9" s="33">
        <v>9</v>
      </c>
      <c r="H9" s="34">
        <v>13750500000000000</v>
      </c>
      <c r="I9" s="33" t="s">
        <v>224</v>
      </c>
      <c r="J9" s="35"/>
      <c r="K9" s="35"/>
      <c r="L9" s="35"/>
      <c r="M9" s="35"/>
      <c r="N9" s="35"/>
      <c r="O9" s="35"/>
      <c r="P9" s="35"/>
      <c r="Q9" s="35"/>
      <c r="R9" s="35"/>
    </row>
    <row r="10" spans="1:18" ht="31.5" customHeight="1">
      <c r="A10" s="143"/>
      <c r="B10" s="153"/>
      <c r="C10" s="154"/>
      <c r="D10" s="155"/>
      <c r="E10" s="32" t="s">
        <v>30</v>
      </c>
      <c r="F10" s="33" t="s">
        <v>57</v>
      </c>
      <c r="G10" s="33">
        <v>9</v>
      </c>
      <c r="H10" s="34">
        <v>13750500000000000</v>
      </c>
      <c r="I10" s="33" t="s">
        <v>220</v>
      </c>
      <c r="J10" s="35"/>
      <c r="K10" s="35"/>
      <c r="L10" s="35"/>
      <c r="M10" s="35"/>
      <c r="N10" s="35"/>
      <c r="O10" s="35"/>
      <c r="P10" s="35"/>
      <c r="Q10" s="35"/>
      <c r="R10" s="35"/>
    </row>
    <row r="11" spans="1:18" ht="31.5" customHeight="1">
      <c r="A11" s="143"/>
      <c r="B11" s="153"/>
      <c r="C11" s="154"/>
      <c r="D11" s="155"/>
      <c r="E11" s="32" t="s">
        <v>35</v>
      </c>
      <c r="F11" s="33" t="s">
        <v>57</v>
      </c>
      <c r="G11" s="33">
        <v>9</v>
      </c>
      <c r="H11" s="34">
        <v>13750500000000000</v>
      </c>
      <c r="I11" s="33" t="s">
        <v>220</v>
      </c>
      <c r="J11" s="35"/>
      <c r="K11" s="35"/>
      <c r="L11" s="35"/>
      <c r="M11" s="35"/>
      <c r="N11" s="35"/>
      <c r="O11" s="35"/>
      <c r="P11" s="35"/>
      <c r="Q11" s="35"/>
      <c r="R11" s="35"/>
    </row>
    <row r="12" spans="1:18" ht="31.5" customHeight="1">
      <c r="A12" s="143"/>
      <c r="B12" s="153"/>
      <c r="C12" s="154"/>
      <c r="D12" s="155"/>
      <c r="E12" s="32" t="s">
        <v>30</v>
      </c>
      <c r="F12" s="33" t="s">
        <v>211</v>
      </c>
      <c r="G12" s="33">
        <v>9</v>
      </c>
      <c r="H12" s="34">
        <v>13750500000000000</v>
      </c>
      <c r="I12" s="33" t="s">
        <v>223</v>
      </c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31.5" customHeight="1">
      <c r="A13" s="143"/>
      <c r="B13" s="153"/>
      <c r="C13" s="154"/>
      <c r="D13" s="155"/>
      <c r="E13" s="32" t="s">
        <v>30</v>
      </c>
      <c r="F13" s="33" t="s">
        <v>57</v>
      </c>
      <c r="G13" s="33">
        <v>8</v>
      </c>
      <c r="H13" s="34">
        <v>13750300000000000</v>
      </c>
      <c r="I13" s="33" t="s">
        <v>221</v>
      </c>
      <c r="J13" s="35"/>
      <c r="K13" s="35"/>
      <c r="L13" s="35"/>
      <c r="M13" s="35"/>
      <c r="N13" s="35"/>
      <c r="O13" s="35"/>
      <c r="P13" s="35"/>
      <c r="Q13" s="35"/>
      <c r="R13" s="35"/>
    </row>
    <row r="14" spans="1:18" ht="31.5" customHeight="1">
      <c r="A14" s="157" t="s">
        <v>58</v>
      </c>
      <c r="B14" s="153" t="s">
        <v>59</v>
      </c>
      <c r="C14" s="133" t="s">
        <v>60</v>
      </c>
      <c r="D14" s="155" t="s">
        <v>56</v>
      </c>
      <c r="E14" s="32" t="s">
        <v>30</v>
      </c>
      <c r="F14" s="33" t="s">
        <v>57</v>
      </c>
      <c r="G14" s="33">
        <v>8</v>
      </c>
      <c r="H14" s="34">
        <v>13750400000000000</v>
      </c>
      <c r="I14" s="33" t="s">
        <v>230</v>
      </c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31.5" customHeight="1">
      <c r="A15" s="158"/>
      <c r="B15" s="153"/>
      <c r="C15" s="159"/>
      <c r="D15" s="155"/>
      <c r="E15" s="32" t="s">
        <v>30</v>
      </c>
      <c r="F15" s="33" t="s">
        <v>57</v>
      </c>
      <c r="G15" s="33">
        <v>9</v>
      </c>
      <c r="H15" s="34">
        <v>13750500000000000</v>
      </c>
      <c r="I15" s="33" t="s">
        <v>231</v>
      </c>
      <c r="J15" s="35"/>
      <c r="K15" s="35"/>
      <c r="L15" s="35"/>
      <c r="M15" s="35"/>
      <c r="N15" s="35"/>
      <c r="O15" s="35"/>
      <c r="P15" s="35"/>
      <c r="Q15" s="35"/>
      <c r="R15" s="35"/>
    </row>
    <row r="16" spans="1:18" ht="31.5" customHeight="1">
      <c r="A16" s="158"/>
      <c r="B16" s="153"/>
      <c r="C16" s="159"/>
      <c r="D16" s="155"/>
      <c r="E16" s="32" t="s">
        <v>30</v>
      </c>
      <c r="F16" s="33" t="s">
        <v>57</v>
      </c>
      <c r="G16" s="33">
        <v>8</v>
      </c>
      <c r="H16" s="34">
        <v>13750300000000000</v>
      </c>
      <c r="I16" s="33" t="s">
        <v>232</v>
      </c>
      <c r="J16" s="35"/>
      <c r="K16" s="35"/>
      <c r="L16" s="35"/>
      <c r="M16" s="35"/>
      <c r="N16" s="35"/>
      <c r="O16" s="35"/>
      <c r="P16" s="35"/>
      <c r="Q16" s="35"/>
      <c r="R16" s="35"/>
    </row>
    <row r="17" spans="1:18" s="42" customFormat="1" ht="48" customHeight="1">
      <c r="A17" s="160" t="s">
        <v>61</v>
      </c>
      <c r="B17" s="36" t="s">
        <v>62</v>
      </c>
      <c r="C17" s="37" t="s">
        <v>63</v>
      </c>
      <c r="D17" s="38" t="s">
        <v>64</v>
      </c>
      <c r="E17" s="38" t="s">
        <v>32</v>
      </c>
      <c r="F17" s="38" t="s">
        <v>32</v>
      </c>
      <c r="G17" s="39">
        <v>0</v>
      </c>
      <c r="H17" s="40" t="s">
        <v>12</v>
      </c>
      <c r="I17" s="39" t="s">
        <v>13</v>
      </c>
      <c r="J17" s="41">
        <f>SUM(J18:J34)+J39</f>
        <v>92269547.14</v>
      </c>
      <c r="K17" s="41">
        <f>SUM(K18:K34)+K39</f>
        <v>0</v>
      </c>
      <c r="L17" s="41">
        <f aca="true" t="shared" si="0" ref="L17:R17">SUM(L18:L34)+L39</f>
        <v>92269547.14</v>
      </c>
      <c r="M17" s="41">
        <f t="shared" si="0"/>
        <v>92269547.14</v>
      </c>
      <c r="N17" s="41">
        <f t="shared" si="0"/>
        <v>0</v>
      </c>
      <c r="O17" s="41">
        <f t="shared" si="0"/>
        <v>92269547.14</v>
      </c>
      <c r="P17" s="41">
        <f t="shared" si="0"/>
        <v>92269547.14</v>
      </c>
      <c r="Q17" s="41">
        <f t="shared" si="0"/>
        <v>0</v>
      </c>
      <c r="R17" s="41">
        <f t="shared" si="0"/>
        <v>92269547.14</v>
      </c>
    </row>
    <row r="18" spans="1:18" ht="39.75" customHeight="1">
      <c r="A18" s="161"/>
      <c r="B18" s="43" t="s">
        <v>65</v>
      </c>
      <c r="C18" s="44" t="s">
        <v>66</v>
      </c>
      <c r="D18" s="45">
        <v>120</v>
      </c>
      <c r="E18" s="32" t="s">
        <v>30</v>
      </c>
      <c r="F18" s="33" t="s">
        <v>57</v>
      </c>
      <c r="G18" s="45">
        <v>8</v>
      </c>
      <c r="H18" s="34">
        <v>13750300000000000</v>
      </c>
      <c r="I18" s="33" t="s">
        <v>232</v>
      </c>
      <c r="J18" s="35"/>
      <c r="K18" s="35"/>
      <c r="L18" s="35"/>
      <c r="M18" s="35"/>
      <c r="N18" s="35"/>
      <c r="O18" s="35"/>
      <c r="P18" s="35"/>
      <c r="Q18" s="35"/>
      <c r="R18" s="35"/>
    </row>
    <row r="19" spans="1:18" ht="37.5" customHeight="1">
      <c r="A19" s="161"/>
      <c r="B19" s="163" t="s">
        <v>67</v>
      </c>
      <c r="C19" s="147" t="s">
        <v>68</v>
      </c>
      <c r="D19" s="45">
        <v>130</v>
      </c>
      <c r="E19" s="32" t="s">
        <v>30</v>
      </c>
      <c r="F19" s="33" t="s">
        <v>57</v>
      </c>
      <c r="G19" s="45">
        <v>8</v>
      </c>
      <c r="H19" s="34">
        <v>13750400000000000</v>
      </c>
      <c r="I19" s="33" t="s">
        <v>230</v>
      </c>
      <c r="J19" s="35">
        <v>8642160.14</v>
      </c>
      <c r="K19" s="98"/>
      <c r="L19" s="35">
        <v>8642160.14</v>
      </c>
      <c r="M19" s="35">
        <v>8642160.14</v>
      </c>
      <c r="N19" s="98"/>
      <c r="O19" s="35">
        <v>8642160.14</v>
      </c>
      <c r="P19" s="35">
        <v>8642160.14</v>
      </c>
      <c r="Q19" s="98"/>
      <c r="R19" s="35">
        <v>8642160.14</v>
      </c>
    </row>
    <row r="20" spans="1:18" ht="35.25" customHeight="1">
      <c r="A20" s="161"/>
      <c r="B20" s="164"/>
      <c r="C20" s="148"/>
      <c r="D20" s="45">
        <v>130</v>
      </c>
      <c r="E20" s="32" t="s">
        <v>31</v>
      </c>
      <c r="F20" s="33" t="s">
        <v>57</v>
      </c>
      <c r="G20" s="45">
        <v>8</v>
      </c>
      <c r="H20" s="34">
        <v>13750400000000000</v>
      </c>
      <c r="I20" s="33" t="s">
        <v>230</v>
      </c>
      <c r="J20" s="35">
        <v>177323</v>
      </c>
      <c r="K20" s="98"/>
      <c r="L20" s="35">
        <v>177323</v>
      </c>
      <c r="M20" s="35">
        <v>177323</v>
      </c>
      <c r="N20" s="98"/>
      <c r="O20" s="35">
        <v>177323</v>
      </c>
      <c r="P20" s="35">
        <v>177323</v>
      </c>
      <c r="Q20" s="98"/>
      <c r="R20" s="35">
        <v>177323</v>
      </c>
    </row>
    <row r="21" spans="1:18" ht="33" customHeight="1">
      <c r="A21" s="161"/>
      <c r="B21" s="164"/>
      <c r="C21" s="148"/>
      <c r="D21" s="45">
        <v>130</v>
      </c>
      <c r="E21" s="32" t="s">
        <v>30</v>
      </c>
      <c r="F21" s="33" t="s">
        <v>57</v>
      </c>
      <c r="G21" s="45">
        <v>8</v>
      </c>
      <c r="H21" s="34">
        <v>13750400000000000</v>
      </c>
      <c r="I21" s="33" t="s">
        <v>230</v>
      </c>
      <c r="J21" s="35"/>
      <c r="K21" s="98"/>
      <c r="L21" s="35"/>
      <c r="M21" s="35"/>
      <c r="N21" s="98"/>
      <c r="O21" s="35"/>
      <c r="P21" s="35"/>
      <c r="Q21" s="98"/>
      <c r="R21" s="35"/>
    </row>
    <row r="22" spans="1:18" ht="33" customHeight="1">
      <c r="A22" s="161"/>
      <c r="B22" s="164"/>
      <c r="C22" s="148"/>
      <c r="D22" s="45">
        <v>130</v>
      </c>
      <c r="E22" s="32" t="s">
        <v>30</v>
      </c>
      <c r="F22" s="33" t="s">
        <v>57</v>
      </c>
      <c r="G22" s="45">
        <v>8</v>
      </c>
      <c r="H22" s="34">
        <v>13750400000000000</v>
      </c>
      <c r="I22" s="33" t="s">
        <v>233</v>
      </c>
      <c r="J22" s="35">
        <v>83450064</v>
      </c>
      <c r="K22" s="98"/>
      <c r="L22" s="35">
        <v>83450064</v>
      </c>
      <c r="M22" s="35">
        <v>83450064</v>
      </c>
      <c r="N22" s="98"/>
      <c r="O22" s="35">
        <v>83450064</v>
      </c>
      <c r="P22" s="35">
        <v>83450064</v>
      </c>
      <c r="Q22" s="98"/>
      <c r="R22" s="35">
        <v>83450064</v>
      </c>
    </row>
    <row r="23" spans="1:18" ht="37.5" customHeight="1">
      <c r="A23" s="161"/>
      <c r="B23" s="165"/>
      <c r="C23" s="149"/>
      <c r="D23" s="45">
        <v>130</v>
      </c>
      <c r="E23" s="32" t="s">
        <v>30</v>
      </c>
      <c r="F23" s="33" t="s">
        <v>57</v>
      </c>
      <c r="G23" s="45">
        <v>8</v>
      </c>
      <c r="H23" s="34">
        <v>13750300000000000</v>
      </c>
      <c r="I23" s="33" t="s">
        <v>232</v>
      </c>
      <c r="J23" s="35"/>
      <c r="K23" s="98"/>
      <c r="L23" s="35"/>
      <c r="M23" s="35"/>
      <c r="N23" s="35"/>
      <c r="O23" s="35"/>
      <c r="P23" s="35"/>
      <c r="Q23" s="35"/>
      <c r="R23" s="35"/>
    </row>
    <row r="24" spans="1:18" ht="52.5" customHeight="1">
      <c r="A24" s="161"/>
      <c r="B24" s="43" t="s">
        <v>69</v>
      </c>
      <c r="C24" s="44" t="s">
        <v>70</v>
      </c>
      <c r="D24" s="45">
        <v>140</v>
      </c>
      <c r="E24" s="32" t="s">
        <v>30</v>
      </c>
      <c r="F24" s="33" t="s">
        <v>57</v>
      </c>
      <c r="G24" s="45">
        <v>8</v>
      </c>
      <c r="H24" s="47"/>
      <c r="I24" s="45"/>
      <c r="J24" s="35"/>
      <c r="K24" s="98"/>
      <c r="L24" s="35"/>
      <c r="M24" s="35"/>
      <c r="N24" s="35"/>
      <c r="O24" s="35"/>
      <c r="P24" s="35"/>
      <c r="Q24" s="35"/>
      <c r="R24" s="35"/>
    </row>
    <row r="25" spans="1:18" ht="49.5" customHeight="1">
      <c r="A25" s="161"/>
      <c r="B25" s="144" t="s">
        <v>71</v>
      </c>
      <c r="C25" s="147" t="s">
        <v>72</v>
      </c>
      <c r="D25" s="150">
        <v>150</v>
      </c>
      <c r="E25" s="32" t="s">
        <v>30</v>
      </c>
      <c r="F25" s="33" t="s">
        <v>57</v>
      </c>
      <c r="G25" s="45">
        <v>9</v>
      </c>
      <c r="H25" s="34">
        <v>13750500000000000</v>
      </c>
      <c r="I25" s="33" t="s">
        <v>231</v>
      </c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49.5" customHeight="1">
      <c r="A26" s="161"/>
      <c r="B26" s="145"/>
      <c r="C26" s="148"/>
      <c r="D26" s="151"/>
      <c r="E26" s="32" t="s">
        <v>30</v>
      </c>
      <c r="F26" s="33" t="s">
        <v>211</v>
      </c>
      <c r="G26" s="45">
        <v>9</v>
      </c>
      <c r="H26" s="34">
        <v>13750500000000000</v>
      </c>
      <c r="I26" s="33" t="s">
        <v>234</v>
      </c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49.5" customHeight="1">
      <c r="A27" s="161"/>
      <c r="B27" s="145"/>
      <c r="C27" s="148"/>
      <c r="D27" s="151"/>
      <c r="E27" s="32" t="s">
        <v>30</v>
      </c>
      <c r="F27" s="33" t="s">
        <v>211</v>
      </c>
      <c r="G27" s="45">
        <v>9</v>
      </c>
      <c r="H27" s="34">
        <v>13750500000000000</v>
      </c>
      <c r="I27" s="33" t="s">
        <v>231</v>
      </c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49.5" customHeight="1">
      <c r="A28" s="161"/>
      <c r="B28" s="145"/>
      <c r="C28" s="148"/>
      <c r="D28" s="151"/>
      <c r="E28" s="32" t="s">
        <v>30</v>
      </c>
      <c r="F28" s="33" t="s">
        <v>210</v>
      </c>
      <c r="G28" s="45">
        <v>9</v>
      </c>
      <c r="H28" s="34">
        <v>13750500000000000</v>
      </c>
      <c r="I28" s="33" t="s">
        <v>235</v>
      </c>
      <c r="J28" s="35"/>
      <c r="K28" s="35"/>
      <c r="L28" s="35"/>
      <c r="M28" s="35"/>
      <c r="N28" s="35"/>
      <c r="O28" s="35"/>
      <c r="P28" s="35"/>
      <c r="Q28" s="35"/>
      <c r="R28" s="35"/>
    </row>
    <row r="29" spans="1:18" ht="49.5" customHeight="1">
      <c r="A29" s="161"/>
      <c r="B29" s="145"/>
      <c r="C29" s="148"/>
      <c r="D29" s="151"/>
      <c r="E29" s="32" t="s">
        <v>30</v>
      </c>
      <c r="F29" s="33" t="s">
        <v>57</v>
      </c>
      <c r="G29" s="45">
        <v>9</v>
      </c>
      <c r="H29" s="34">
        <v>13750500000000000</v>
      </c>
      <c r="I29" s="33" t="s">
        <v>236</v>
      </c>
      <c r="J29" s="35"/>
      <c r="K29" s="35"/>
      <c r="L29" s="35"/>
      <c r="M29" s="35"/>
      <c r="N29" s="35"/>
      <c r="O29" s="35"/>
      <c r="P29" s="35"/>
      <c r="Q29" s="35"/>
      <c r="R29" s="35"/>
    </row>
    <row r="30" spans="1:18" ht="49.5" customHeight="1">
      <c r="A30" s="161"/>
      <c r="B30" s="145"/>
      <c r="C30" s="148"/>
      <c r="D30" s="151"/>
      <c r="E30" s="32" t="s">
        <v>35</v>
      </c>
      <c r="F30" s="33" t="s">
        <v>57</v>
      </c>
      <c r="G30" s="45">
        <v>9</v>
      </c>
      <c r="H30" s="34">
        <v>13750500000000000</v>
      </c>
      <c r="I30" s="33" t="s">
        <v>231</v>
      </c>
      <c r="J30" s="35"/>
      <c r="K30" s="35"/>
      <c r="L30" s="35"/>
      <c r="M30" s="35"/>
      <c r="N30" s="35"/>
      <c r="O30" s="35"/>
      <c r="P30" s="35"/>
      <c r="Q30" s="35"/>
      <c r="R30" s="35"/>
    </row>
    <row r="31" spans="1:18" ht="49.5" customHeight="1">
      <c r="A31" s="161"/>
      <c r="B31" s="146"/>
      <c r="C31" s="149"/>
      <c r="D31" s="152"/>
      <c r="E31" s="32" t="s">
        <v>217</v>
      </c>
      <c r="F31" s="33" t="s">
        <v>57</v>
      </c>
      <c r="G31" s="45">
        <v>9</v>
      </c>
      <c r="H31" s="34">
        <v>13750500000000000</v>
      </c>
      <c r="I31" s="33" t="s">
        <v>237</v>
      </c>
      <c r="J31" s="35"/>
      <c r="K31" s="35"/>
      <c r="L31" s="35"/>
      <c r="M31" s="35"/>
      <c r="N31" s="35"/>
      <c r="O31" s="35"/>
      <c r="P31" s="35"/>
      <c r="Q31" s="35"/>
      <c r="R31" s="35"/>
    </row>
    <row r="32" spans="1:18" ht="31.5" customHeight="1">
      <c r="A32" s="161"/>
      <c r="B32" s="144" t="s">
        <v>73</v>
      </c>
      <c r="C32" s="147" t="s">
        <v>74</v>
      </c>
      <c r="D32" s="150">
        <v>180</v>
      </c>
      <c r="E32" s="32" t="s">
        <v>30</v>
      </c>
      <c r="F32" s="33" t="s">
        <v>57</v>
      </c>
      <c r="G32" s="45">
        <v>9</v>
      </c>
      <c r="H32" s="34">
        <v>13750500000000000</v>
      </c>
      <c r="I32" s="33" t="s">
        <v>231</v>
      </c>
      <c r="J32" s="35"/>
      <c r="K32" s="98"/>
      <c r="L32" s="35"/>
      <c r="M32" s="35"/>
      <c r="N32" s="35"/>
      <c r="O32" s="35"/>
      <c r="P32" s="35"/>
      <c r="Q32" s="35"/>
      <c r="R32" s="35"/>
    </row>
    <row r="33" spans="1:18" s="51" customFormat="1" ht="31.5" customHeight="1">
      <c r="A33" s="161"/>
      <c r="B33" s="146"/>
      <c r="C33" s="149"/>
      <c r="D33" s="152"/>
      <c r="E33" s="32" t="s">
        <v>35</v>
      </c>
      <c r="F33" s="33" t="s">
        <v>57</v>
      </c>
      <c r="G33" s="45">
        <v>9</v>
      </c>
      <c r="H33" s="34">
        <v>13750500000000000</v>
      </c>
      <c r="I33" s="33" t="s">
        <v>238</v>
      </c>
      <c r="J33" s="50"/>
      <c r="K33" s="50"/>
      <c r="L33" s="50"/>
      <c r="M33" s="50"/>
      <c r="N33" s="50"/>
      <c r="O33" s="50"/>
      <c r="P33" s="50"/>
      <c r="Q33" s="50"/>
      <c r="R33" s="50"/>
    </row>
    <row r="34" spans="1:18" s="51" customFormat="1" ht="44.25" customHeight="1">
      <c r="A34" s="161"/>
      <c r="B34" s="48" t="s">
        <v>75</v>
      </c>
      <c r="C34" s="46" t="s">
        <v>76</v>
      </c>
      <c r="D34" s="49" t="s">
        <v>56</v>
      </c>
      <c r="E34" s="32" t="s">
        <v>30</v>
      </c>
      <c r="F34" s="31" t="s">
        <v>32</v>
      </c>
      <c r="G34" s="33">
        <v>0</v>
      </c>
      <c r="H34" s="52" t="s">
        <v>12</v>
      </c>
      <c r="I34" s="33" t="s">
        <v>13</v>
      </c>
      <c r="J34" s="53">
        <f>SUM(J35:J38)</f>
        <v>0</v>
      </c>
      <c r="K34" s="53">
        <f aca="true" t="shared" si="1" ref="K34:R34">SUM(K35:K38)</f>
        <v>0</v>
      </c>
      <c r="L34" s="53">
        <f t="shared" si="1"/>
        <v>0</v>
      </c>
      <c r="M34" s="53">
        <f t="shared" si="1"/>
        <v>0</v>
      </c>
      <c r="N34" s="53">
        <f t="shared" si="1"/>
        <v>0</v>
      </c>
      <c r="O34" s="53">
        <f t="shared" si="1"/>
        <v>0</v>
      </c>
      <c r="P34" s="53">
        <f t="shared" si="1"/>
        <v>0</v>
      </c>
      <c r="Q34" s="53">
        <f t="shared" si="1"/>
        <v>0</v>
      </c>
      <c r="R34" s="53">
        <f t="shared" si="1"/>
        <v>0</v>
      </c>
    </row>
    <row r="35" spans="1:18" s="51" customFormat="1" ht="36.75" customHeight="1">
      <c r="A35" s="161"/>
      <c r="B35" s="144" t="s">
        <v>77</v>
      </c>
      <c r="C35" s="147"/>
      <c r="D35" s="150">
        <v>410</v>
      </c>
      <c r="E35" s="32" t="s">
        <v>30</v>
      </c>
      <c r="F35" s="33" t="s">
        <v>57</v>
      </c>
      <c r="G35" s="45">
        <v>8</v>
      </c>
      <c r="H35" s="47"/>
      <c r="I35" s="45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51" customFormat="1" ht="29.25" customHeight="1">
      <c r="A36" s="161"/>
      <c r="B36" s="146"/>
      <c r="C36" s="149"/>
      <c r="D36" s="152"/>
      <c r="E36" s="32" t="s">
        <v>30</v>
      </c>
      <c r="F36" s="33" t="s">
        <v>57</v>
      </c>
      <c r="G36" s="45">
        <v>9</v>
      </c>
      <c r="H36" s="47"/>
      <c r="I36" s="45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51" customFormat="1" ht="44.25" customHeight="1">
      <c r="A37" s="161"/>
      <c r="B37" s="144" t="s">
        <v>78</v>
      </c>
      <c r="C37" s="147"/>
      <c r="D37" s="150">
        <v>440</v>
      </c>
      <c r="E37" s="32" t="s">
        <v>30</v>
      </c>
      <c r="F37" s="33" t="s">
        <v>57</v>
      </c>
      <c r="G37" s="45">
        <v>8</v>
      </c>
      <c r="H37" s="34">
        <v>13750300000000000</v>
      </c>
      <c r="I37" s="33" t="s">
        <v>232</v>
      </c>
      <c r="J37" s="35"/>
      <c r="K37" s="98"/>
      <c r="L37" s="35"/>
      <c r="M37" s="50"/>
      <c r="N37" s="50"/>
      <c r="O37" s="50"/>
      <c r="P37" s="50"/>
      <c r="Q37" s="50"/>
      <c r="R37" s="50"/>
    </row>
    <row r="38" spans="1:18" s="51" customFormat="1" ht="39.75" customHeight="1">
      <c r="A38" s="161"/>
      <c r="B38" s="146"/>
      <c r="C38" s="149"/>
      <c r="D38" s="152"/>
      <c r="E38" s="32" t="s">
        <v>30</v>
      </c>
      <c r="F38" s="33" t="s">
        <v>57</v>
      </c>
      <c r="G38" s="45">
        <v>9</v>
      </c>
      <c r="H38" s="47"/>
      <c r="I38" s="45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51" customFormat="1" ht="50.25" customHeight="1">
      <c r="A39" s="161"/>
      <c r="B39" s="43" t="s">
        <v>79</v>
      </c>
      <c r="C39" s="44" t="s">
        <v>80</v>
      </c>
      <c r="D39" s="45" t="s">
        <v>56</v>
      </c>
      <c r="E39" s="32" t="s">
        <v>30</v>
      </c>
      <c r="F39" s="31" t="s">
        <v>32</v>
      </c>
      <c r="G39" s="33">
        <v>0</v>
      </c>
      <c r="H39" s="52" t="s">
        <v>12</v>
      </c>
      <c r="I39" s="33" t="s">
        <v>13</v>
      </c>
      <c r="J39" s="53">
        <f>SUM(J40:J41)</f>
        <v>0</v>
      </c>
      <c r="K39" s="53">
        <f>SUM(K40:K41)</f>
        <v>0</v>
      </c>
      <c r="L39" s="53">
        <f>SUM(L40:L41)</f>
        <v>0</v>
      </c>
      <c r="M39" s="53">
        <f aca="true" t="shared" si="2" ref="M39:R39">SUM(M40+0)</f>
        <v>0</v>
      </c>
      <c r="N39" s="53">
        <f t="shared" si="2"/>
        <v>0</v>
      </c>
      <c r="O39" s="53">
        <f t="shared" si="2"/>
        <v>0</v>
      </c>
      <c r="P39" s="53">
        <f t="shared" si="2"/>
        <v>0</v>
      </c>
      <c r="Q39" s="53">
        <f t="shared" si="2"/>
        <v>0</v>
      </c>
      <c r="R39" s="53">
        <f t="shared" si="2"/>
        <v>0</v>
      </c>
    </row>
    <row r="40" spans="1:18" s="51" customFormat="1" ht="92.25" customHeight="1">
      <c r="A40" s="162"/>
      <c r="B40" s="43" t="s">
        <v>81</v>
      </c>
      <c r="C40" s="44" t="s">
        <v>82</v>
      </c>
      <c r="D40" s="45">
        <v>510</v>
      </c>
      <c r="E40" s="32" t="s">
        <v>30</v>
      </c>
      <c r="F40" s="33" t="s">
        <v>57</v>
      </c>
      <c r="G40" s="45">
        <v>8</v>
      </c>
      <c r="H40" s="34">
        <v>13750400000000000</v>
      </c>
      <c r="I40" s="33" t="s">
        <v>222</v>
      </c>
      <c r="J40" s="50"/>
      <c r="K40" s="50"/>
      <c r="L40" s="50"/>
      <c r="M40" s="50"/>
      <c r="N40" s="50"/>
      <c r="O40" s="50"/>
      <c r="P40" s="50"/>
      <c r="Q40" s="50"/>
      <c r="R40" s="50"/>
    </row>
    <row r="41" spans="1:18" s="90" customFormat="1" ht="63.75" customHeight="1">
      <c r="A41" s="83"/>
      <c r="B41" s="84" t="s">
        <v>203</v>
      </c>
      <c r="C41" s="85"/>
      <c r="D41" s="86">
        <v>510</v>
      </c>
      <c r="E41" s="32" t="s">
        <v>30</v>
      </c>
      <c r="F41" s="33" t="s">
        <v>57</v>
      </c>
      <c r="G41" s="87">
        <v>8</v>
      </c>
      <c r="H41" s="88">
        <v>13750330000000000</v>
      </c>
      <c r="I41" s="87" t="s">
        <v>204</v>
      </c>
      <c r="J41" s="89"/>
      <c r="K41" s="89"/>
      <c r="L41" s="89"/>
      <c r="M41" s="89"/>
      <c r="N41" s="89"/>
      <c r="O41" s="89"/>
      <c r="P41" s="89"/>
      <c r="Q41" s="89"/>
      <c r="R41" s="89"/>
    </row>
    <row r="42" spans="1:18" s="42" customFormat="1" ht="40.5" customHeight="1">
      <c r="A42" s="166" t="s">
        <v>83</v>
      </c>
      <c r="B42" s="54" t="s">
        <v>84</v>
      </c>
      <c r="C42" s="55" t="s">
        <v>85</v>
      </c>
      <c r="D42" s="38" t="s">
        <v>56</v>
      </c>
      <c r="E42" s="38" t="s">
        <v>32</v>
      </c>
      <c r="F42" s="38" t="s">
        <v>32</v>
      </c>
      <c r="G42" s="39">
        <v>0</v>
      </c>
      <c r="H42" s="40" t="s">
        <v>12</v>
      </c>
      <c r="I42" s="39" t="s">
        <v>13</v>
      </c>
      <c r="J42" s="41">
        <f aca="true" t="shared" si="3" ref="J42:R42">SUM(J43+J58+J73+J77+J82+J84)</f>
        <v>92269547.13999999</v>
      </c>
      <c r="K42" s="41">
        <f t="shared" si="3"/>
        <v>0</v>
      </c>
      <c r="L42" s="41">
        <f t="shared" si="3"/>
        <v>92269547.13999999</v>
      </c>
      <c r="M42" s="41">
        <f t="shared" si="3"/>
        <v>92269547.13999999</v>
      </c>
      <c r="N42" s="41">
        <f t="shared" si="3"/>
        <v>0</v>
      </c>
      <c r="O42" s="41">
        <f t="shared" si="3"/>
        <v>92269547.13999999</v>
      </c>
      <c r="P42" s="41">
        <f t="shared" si="3"/>
        <v>92269547.13999999</v>
      </c>
      <c r="Q42" s="41">
        <f t="shared" si="3"/>
        <v>0</v>
      </c>
      <c r="R42" s="41">
        <f t="shared" si="3"/>
        <v>92269547.13999999</v>
      </c>
    </row>
    <row r="43" spans="1:18" ht="45" customHeight="1">
      <c r="A43" s="167"/>
      <c r="B43" s="56" t="s">
        <v>86</v>
      </c>
      <c r="C43" s="30" t="s">
        <v>87</v>
      </c>
      <c r="D43" s="33" t="s">
        <v>56</v>
      </c>
      <c r="E43" s="31" t="s">
        <v>32</v>
      </c>
      <c r="F43" s="31" t="s">
        <v>32</v>
      </c>
      <c r="G43" s="33">
        <v>0</v>
      </c>
      <c r="H43" s="52" t="s">
        <v>12</v>
      </c>
      <c r="I43" s="33" t="s">
        <v>13</v>
      </c>
      <c r="J43" s="57">
        <f>SUM(J44:J57)</f>
        <v>53870740</v>
      </c>
      <c r="K43" s="57">
        <f>SUM(K44:K57)</f>
        <v>0</v>
      </c>
      <c r="L43" s="57">
        <f>SUM(L44:L57)</f>
        <v>53870740</v>
      </c>
      <c r="M43" s="57">
        <f aca="true" t="shared" si="4" ref="M43:R43">SUM(M44:M57)</f>
        <v>53870740</v>
      </c>
      <c r="N43" s="57">
        <f t="shared" si="4"/>
        <v>0</v>
      </c>
      <c r="O43" s="57">
        <f t="shared" si="4"/>
        <v>53870740</v>
      </c>
      <c r="P43" s="57">
        <f t="shared" si="4"/>
        <v>53870740</v>
      </c>
      <c r="Q43" s="57">
        <f t="shared" si="4"/>
        <v>0</v>
      </c>
      <c r="R43" s="57">
        <f t="shared" si="4"/>
        <v>53870740</v>
      </c>
    </row>
    <row r="44" spans="1:18" ht="28.5" customHeight="1">
      <c r="A44" s="167"/>
      <c r="B44" s="168" t="s">
        <v>88</v>
      </c>
      <c r="C44" s="133" t="s">
        <v>89</v>
      </c>
      <c r="D44" s="135">
        <v>111</v>
      </c>
      <c r="E44" s="32" t="s">
        <v>30</v>
      </c>
      <c r="F44" s="33" t="s">
        <v>57</v>
      </c>
      <c r="G44" s="45">
        <v>8</v>
      </c>
      <c r="H44" s="34">
        <v>13750400000000000</v>
      </c>
      <c r="I44" s="33" t="s">
        <v>222</v>
      </c>
      <c r="J44" s="58"/>
      <c r="K44" s="98"/>
      <c r="L44" s="58"/>
      <c r="M44" s="35"/>
      <c r="N44" s="35"/>
      <c r="O44" s="35"/>
      <c r="P44" s="35"/>
      <c r="Q44" s="35"/>
      <c r="R44" s="35"/>
    </row>
    <row r="45" spans="1:18" ht="28.5" customHeight="1">
      <c r="A45" s="167"/>
      <c r="B45" s="169"/>
      <c r="C45" s="159"/>
      <c r="D45" s="170"/>
      <c r="E45" s="32" t="s">
        <v>30</v>
      </c>
      <c r="F45" s="33" t="s">
        <v>57</v>
      </c>
      <c r="G45" s="45">
        <v>8</v>
      </c>
      <c r="H45" s="34">
        <v>13750400000000000</v>
      </c>
      <c r="I45" s="33" t="s">
        <v>219</v>
      </c>
      <c r="J45" s="58"/>
      <c r="K45" s="98"/>
      <c r="L45" s="58"/>
      <c r="M45" s="35"/>
      <c r="N45" s="35"/>
      <c r="O45" s="35"/>
      <c r="P45" s="35"/>
      <c r="Q45" s="35"/>
      <c r="R45" s="35"/>
    </row>
    <row r="46" spans="1:18" ht="28.5" customHeight="1">
      <c r="A46" s="167"/>
      <c r="B46" s="169"/>
      <c r="C46" s="159"/>
      <c r="D46" s="170"/>
      <c r="E46" s="32" t="s">
        <v>31</v>
      </c>
      <c r="F46" s="33" t="s">
        <v>57</v>
      </c>
      <c r="G46" s="45">
        <v>8</v>
      </c>
      <c r="H46" s="34">
        <v>13750400000000000</v>
      </c>
      <c r="I46" s="33" t="s">
        <v>219</v>
      </c>
      <c r="J46" s="58"/>
      <c r="K46" s="98"/>
      <c r="L46" s="58"/>
      <c r="M46" s="35"/>
      <c r="N46" s="35"/>
      <c r="O46" s="35"/>
      <c r="P46" s="35"/>
      <c r="Q46" s="35"/>
      <c r="R46" s="35"/>
    </row>
    <row r="47" spans="1:18" ht="28.5" customHeight="1">
      <c r="A47" s="167"/>
      <c r="B47" s="169"/>
      <c r="C47" s="159"/>
      <c r="D47" s="170"/>
      <c r="E47" s="32" t="s">
        <v>30</v>
      </c>
      <c r="F47" s="33" t="s">
        <v>57</v>
      </c>
      <c r="G47" s="45">
        <v>8</v>
      </c>
      <c r="H47" s="34">
        <v>13750300000000000</v>
      </c>
      <c r="I47" s="33" t="s">
        <v>221</v>
      </c>
      <c r="J47" s="58"/>
      <c r="K47" s="98"/>
      <c r="L47" s="58"/>
      <c r="M47" s="35"/>
      <c r="N47" s="35"/>
      <c r="O47" s="35"/>
      <c r="P47" s="35"/>
      <c r="Q47" s="35"/>
      <c r="R47" s="35"/>
    </row>
    <row r="48" spans="1:18" ht="28.5" customHeight="1">
      <c r="A48" s="167"/>
      <c r="B48" s="169"/>
      <c r="C48" s="159"/>
      <c r="D48" s="170"/>
      <c r="E48" s="32" t="s">
        <v>30</v>
      </c>
      <c r="F48" s="33" t="s">
        <v>57</v>
      </c>
      <c r="G48" s="45">
        <v>8</v>
      </c>
      <c r="H48" s="34">
        <v>13750400000000000</v>
      </c>
      <c r="I48" s="33" t="s">
        <v>230</v>
      </c>
      <c r="J48" s="58">
        <v>583313</v>
      </c>
      <c r="K48" s="98"/>
      <c r="L48" s="58">
        <v>583313</v>
      </c>
      <c r="M48" s="58">
        <v>583313</v>
      </c>
      <c r="N48" s="98"/>
      <c r="O48" s="58">
        <v>583313</v>
      </c>
      <c r="P48" s="58">
        <v>583313</v>
      </c>
      <c r="Q48" s="98"/>
      <c r="R48" s="58">
        <v>583313</v>
      </c>
    </row>
    <row r="49" spans="1:18" ht="28.5" customHeight="1">
      <c r="A49" s="167"/>
      <c r="B49" s="169"/>
      <c r="C49" s="159"/>
      <c r="D49" s="170"/>
      <c r="E49" s="32" t="s">
        <v>31</v>
      </c>
      <c r="F49" s="33" t="s">
        <v>57</v>
      </c>
      <c r="G49" s="45">
        <v>8</v>
      </c>
      <c r="H49" s="34">
        <v>13750400000000000</v>
      </c>
      <c r="I49" s="33" t="s">
        <v>230</v>
      </c>
      <c r="J49" s="58">
        <v>130905</v>
      </c>
      <c r="K49" s="98"/>
      <c r="L49" s="58">
        <v>130905</v>
      </c>
      <c r="M49" s="58">
        <v>130905</v>
      </c>
      <c r="N49" s="98"/>
      <c r="O49" s="58">
        <v>130905</v>
      </c>
      <c r="P49" s="58">
        <v>130905</v>
      </c>
      <c r="Q49" s="98"/>
      <c r="R49" s="58">
        <v>130905</v>
      </c>
    </row>
    <row r="50" spans="1:18" ht="28.5" customHeight="1">
      <c r="A50" s="167"/>
      <c r="B50" s="169"/>
      <c r="C50" s="159"/>
      <c r="D50" s="170"/>
      <c r="E50" s="32" t="s">
        <v>30</v>
      </c>
      <c r="F50" s="33" t="s">
        <v>57</v>
      </c>
      <c r="G50" s="45">
        <v>8</v>
      </c>
      <c r="H50" s="34">
        <v>13750400000000000</v>
      </c>
      <c r="I50" s="33" t="s">
        <v>233</v>
      </c>
      <c r="J50" s="58">
        <v>53156522</v>
      </c>
      <c r="K50" s="98"/>
      <c r="L50" s="58">
        <v>53156522</v>
      </c>
      <c r="M50" s="58">
        <v>53156522</v>
      </c>
      <c r="N50" s="98"/>
      <c r="O50" s="58">
        <v>53156522</v>
      </c>
      <c r="P50" s="58">
        <v>53156522</v>
      </c>
      <c r="Q50" s="98"/>
      <c r="R50" s="58">
        <v>53156522</v>
      </c>
    </row>
    <row r="51" spans="1:18" ht="28.5" customHeight="1">
      <c r="A51" s="167"/>
      <c r="B51" s="169"/>
      <c r="C51" s="159"/>
      <c r="D51" s="170"/>
      <c r="E51" s="32" t="s">
        <v>30</v>
      </c>
      <c r="F51" s="33" t="s">
        <v>210</v>
      </c>
      <c r="G51" s="45">
        <v>9</v>
      </c>
      <c r="H51" s="34">
        <v>13750500000000000</v>
      </c>
      <c r="I51" s="33" t="s">
        <v>235</v>
      </c>
      <c r="J51" s="58"/>
      <c r="K51" s="35"/>
      <c r="L51" s="58"/>
      <c r="M51" s="58"/>
      <c r="N51" s="35"/>
      <c r="O51" s="58"/>
      <c r="P51" s="58"/>
      <c r="Q51" s="35"/>
      <c r="R51" s="58"/>
    </row>
    <row r="52" spans="1:18" ht="28.5" customHeight="1">
      <c r="A52" s="167"/>
      <c r="B52" s="169"/>
      <c r="C52" s="159"/>
      <c r="D52" s="170"/>
      <c r="E52" s="32" t="s">
        <v>217</v>
      </c>
      <c r="F52" s="33" t="s">
        <v>218</v>
      </c>
      <c r="G52" s="45">
        <v>9</v>
      </c>
      <c r="H52" s="34">
        <v>13750500000000000</v>
      </c>
      <c r="I52" s="33" t="s">
        <v>237</v>
      </c>
      <c r="J52" s="58"/>
      <c r="K52" s="35"/>
      <c r="L52" s="58"/>
      <c r="M52" s="58"/>
      <c r="N52" s="35"/>
      <c r="O52" s="58"/>
      <c r="P52" s="58"/>
      <c r="Q52" s="35"/>
      <c r="R52" s="58"/>
    </row>
    <row r="53" spans="1:18" ht="28.5" customHeight="1">
      <c r="A53" s="167"/>
      <c r="B53" s="169"/>
      <c r="C53" s="159"/>
      <c r="D53" s="170"/>
      <c r="E53" s="32" t="s">
        <v>30</v>
      </c>
      <c r="F53" s="33" t="s">
        <v>57</v>
      </c>
      <c r="G53" s="45">
        <v>8</v>
      </c>
      <c r="H53" s="34">
        <v>13750500000000000</v>
      </c>
      <c r="I53" s="33" t="s">
        <v>225</v>
      </c>
      <c r="J53" s="58"/>
      <c r="K53" s="35"/>
      <c r="L53" s="58"/>
      <c r="M53" s="58"/>
      <c r="N53" s="35"/>
      <c r="O53" s="58"/>
      <c r="P53" s="58"/>
      <c r="Q53" s="35"/>
      <c r="R53" s="58"/>
    </row>
    <row r="54" spans="1:18" ht="28.5" customHeight="1">
      <c r="A54" s="167"/>
      <c r="B54" s="169"/>
      <c r="C54" s="159"/>
      <c r="D54" s="170"/>
      <c r="E54" s="32" t="s">
        <v>30</v>
      </c>
      <c r="F54" s="33" t="s">
        <v>57</v>
      </c>
      <c r="G54" s="45">
        <v>8</v>
      </c>
      <c r="H54" s="34">
        <v>13750500000000000</v>
      </c>
      <c r="I54" s="33" t="s">
        <v>236</v>
      </c>
      <c r="J54" s="58"/>
      <c r="K54" s="58"/>
      <c r="L54" s="58"/>
      <c r="M54" s="58"/>
      <c r="N54" s="35"/>
      <c r="O54" s="58"/>
      <c r="P54" s="58"/>
      <c r="Q54" s="35"/>
      <c r="R54" s="58"/>
    </row>
    <row r="55" spans="1:18" ht="28.5" customHeight="1">
      <c r="A55" s="167"/>
      <c r="B55" s="169"/>
      <c r="C55" s="159"/>
      <c r="D55" s="170"/>
      <c r="E55" s="32" t="s">
        <v>30</v>
      </c>
      <c r="F55" s="33" t="s">
        <v>57</v>
      </c>
      <c r="G55" s="45">
        <v>8</v>
      </c>
      <c r="H55" s="34">
        <v>13750300000000000</v>
      </c>
      <c r="I55" s="33" t="s">
        <v>232</v>
      </c>
      <c r="J55" s="58"/>
      <c r="K55" s="98"/>
      <c r="L55" s="58"/>
      <c r="M55" s="58"/>
      <c r="N55" s="35"/>
      <c r="O55" s="58"/>
      <c r="P55" s="58"/>
      <c r="Q55" s="35"/>
      <c r="R55" s="58"/>
    </row>
    <row r="56" spans="1:18" ht="66.75" customHeight="1">
      <c r="A56" s="167"/>
      <c r="B56" s="131" t="s">
        <v>90</v>
      </c>
      <c r="C56" s="133" t="s">
        <v>91</v>
      </c>
      <c r="D56" s="135">
        <v>112</v>
      </c>
      <c r="E56" s="32" t="s">
        <v>30</v>
      </c>
      <c r="F56" s="33" t="s">
        <v>57</v>
      </c>
      <c r="G56" s="45">
        <v>8</v>
      </c>
      <c r="H56" s="34">
        <v>13750400000000000</v>
      </c>
      <c r="I56" s="33" t="s">
        <v>222</v>
      </c>
      <c r="J56" s="58"/>
      <c r="K56" s="98"/>
      <c r="L56" s="58"/>
      <c r="M56" s="58"/>
      <c r="N56" s="35"/>
      <c r="O56" s="58"/>
      <c r="P56" s="58"/>
      <c r="Q56" s="35"/>
      <c r="R56" s="58"/>
    </row>
    <row r="57" spans="1:18" ht="66.75" customHeight="1">
      <c r="A57" s="167"/>
      <c r="B57" s="132"/>
      <c r="C57" s="134"/>
      <c r="D57" s="136"/>
      <c r="E57" s="32" t="s">
        <v>30</v>
      </c>
      <c r="F57" s="33" t="s">
        <v>57</v>
      </c>
      <c r="G57" s="45">
        <v>8</v>
      </c>
      <c r="H57" s="34">
        <v>13750400000000000</v>
      </c>
      <c r="I57" s="33" t="s">
        <v>233</v>
      </c>
      <c r="J57" s="58"/>
      <c r="K57" s="98"/>
      <c r="L57" s="58"/>
      <c r="M57" s="58"/>
      <c r="N57" s="35"/>
      <c r="O57" s="58"/>
      <c r="P57" s="58"/>
      <c r="Q57" s="35"/>
      <c r="R57" s="58"/>
    </row>
    <row r="58" spans="1:18" ht="125.25" customHeight="1">
      <c r="A58" s="167"/>
      <c r="B58" s="56" t="s">
        <v>92</v>
      </c>
      <c r="C58" s="30" t="s">
        <v>93</v>
      </c>
      <c r="D58" s="33" t="s">
        <v>56</v>
      </c>
      <c r="E58" s="31" t="s">
        <v>32</v>
      </c>
      <c r="F58" s="31" t="s">
        <v>32</v>
      </c>
      <c r="G58" s="33">
        <v>0</v>
      </c>
      <c r="H58" s="52" t="s">
        <v>12</v>
      </c>
      <c r="I58" s="33" t="s">
        <v>13</v>
      </c>
      <c r="J58" s="59">
        <f aca="true" t="shared" si="5" ref="J58:R58">SUM(J59:J72)</f>
        <v>16268702.49</v>
      </c>
      <c r="K58" s="59">
        <f t="shared" si="5"/>
        <v>0</v>
      </c>
      <c r="L58" s="59">
        <f t="shared" si="5"/>
        <v>16268702.49</v>
      </c>
      <c r="M58" s="59">
        <f t="shared" si="5"/>
        <v>16268702.49</v>
      </c>
      <c r="N58" s="59">
        <f t="shared" si="5"/>
        <v>0</v>
      </c>
      <c r="O58" s="59">
        <f t="shared" si="5"/>
        <v>16268702.49</v>
      </c>
      <c r="P58" s="59">
        <f t="shared" si="5"/>
        <v>16268702.49</v>
      </c>
      <c r="Q58" s="59">
        <f t="shared" si="5"/>
        <v>0</v>
      </c>
      <c r="R58" s="59">
        <f t="shared" si="5"/>
        <v>16268702.49</v>
      </c>
    </row>
    <row r="59" spans="1:18" ht="41.25" customHeight="1">
      <c r="A59" s="167"/>
      <c r="B59" s="168" t="s">
        <v>94</v>
      </c>
      <c r="C59" s="133" t="s">
        <v>95</v>
      </c>
      <c r="D59" s="135">
        <v>119</v>
      </c>
      <c r="E59" s="32" t="s">
        <v>30</v>
      </c>
      <c r="F59" s="33" t="s">
        <v>57</v>
      </c>
      <c r="G59" s="45">
        <v>8</v>
      </c>
      <c r="H59" s="34">
        <v>13750400000000000</v>
      </c>
      <c r="I59" s="33" t="s">
        <v>222</v>
      </c>
      <c r="J59" s="58"/>
      <c r="K59" s="98"/>
      <c r="L59" s="58"/>
      <c r="M59" s="35"/>
      <c r="N59" s="35"/>
      <c r="O59" s="35"/>
      <c r="P59" s="35"/>
      <c r="Q59" s="35"/>
      <c r="R59" s="35"/>
    </row>
    <row r="60" spans="1:18" ht="28.5" customHeight="1">
      <c r="A60" s="167"/>
      <c r="B60" s="169"/>
      <c r="C60" s="159"/>
      <c r="D60" s="170"/>
      <c r="E60" s="32" t="s">
        <v>30</v>
      </c>
      <c r="F60" s="33" t="s">
        <v>57</v>
      </c>
      <c r="G60" s="45">
        <v>8</v>
      </c>
      <c r="H60" s="34">
        <v>13750400000000000</v>
      </c>
      <c r="I60" s="33" t="s">
        <v>219</v>
      </c>
      <c r="J60" s="58"/>
      <c r="K60" s="98"/>
      <c r="L60" s="58"/>
      <c r="M60" s="35"/>
      <c r="N60" s="35"/>
      <c r="O60" s="35"/>
      <c r="P60" s="35"/>
      <c r="Q60" s="35"/>
      <c r="R60" s="35"/>
    </row>
    <row r="61" spans="1:18" ht="28.5" customHeight="1">
      <c r="A61" s="167"/>
      <c r="B61" s="169"/>
      <c r="C61" s="159"/>
      <c r="D61" s="170"/>
      <c r="E61" s="32" t="s">
        <v>31</v>
      </c>
      <c r="F61" s="33" t="s">
        <v>57</v>
      </c>
      <c r="G61" s="45">
        <v>8</v>
      </c>
      <c r="H61" s="34">
        <v>13750400000000000</v>
      </c>
      <c r="I61" s="33" t="s">
        <v>219</v>
      </c>
      <c r="J61" s="58"/>
      <c r="K61" s="98"/>
      <c r="L61" s="58"/>
      <c r="M61" s="35"/>
      <c r="N61" s="35"/>
      <c r="O61" s="35"/>
      <c r="P61" s="35"/>
      <c r="Q61" s="35"/>
      <c r="R61" s="35"/>
    </row>
    <row r="62" spans="1:18" ht="33" customHeight="1">
      <c r="A62" s="167"/>
      <c r="B62" s="169"/>
      <c r="C62" s="159"/>
      <c r="D62" s="170"/>
      <c r="E62" s="32" t="s">
        <v>30</v>
      </c>
      <c r="F62" s="33" t="s">
        <v>57</v>
      </c>
      <c r="G62" s="45">
        <v>8</v>
      </c>
      <c r="H62" s="34">
        <v>13750300000000000</v>
      </c>
      <c r="I62" s="33" t="s">
        <v>221</v>
      </c>
      <c r="J62" s="58"/>
      <c r="K62" s="98"/>
      <c r="L62" s="58"/>
      <c r="M62" s="35"/>
      <c r="N62" s="35"/>
      <c r="O62" s="35"/>
      <c r="P62" s="35"/>
      <c r="Q62" s="35"/>
      <c r="R62" s="35"/>
    </row>
    <row r="63" spans="1:18" ht="41.25" customHeight="1">
      <c r="A63" s="167"/>
      <c r="B63" s="169"/>
      <c r="C63" s="159"/>
      <c r="D63" s="170"/>
      <c r="E63" s="32" t="s">
        <v>30</v>
      </c>
      <c r="F63" s="33" t="s">
        <v>57</v>
      </c>
      <c r="G63" s="45">
        <v>8</v>
      </c>
      <c r="H63" s="34">
        <v>13750400000000000</v>
      </c>
      <c r="I63" s="33" t="s">
        <v>230</v>
      </c>
      <c r="J63" s="58">
        <v>176160.49</v>
      </c>
      <c r="K63" s="98"/>
      <c r="L63" s="58">
        <v>176160.49</v>
      </c>
      <c r="M63" s="58">
        <v>176160.49</v>
      </c>
      <c r="N63" s="98"/>
      <c r="O63" s="58">
        <v>176160.49</v>
      </c>
      <c r="P63" s="58">
        <v>176160.49</v>
      </c>
      <c r="Q63" s="98"/>
      <c r="R63" s="58">
        <v>176160.49</v>
      </c>
    </row>
    <row r="64" spans="1:18" ht="41.25" customHeight="1">
      <c r="A64" s="167"/>
      <c r="B64" s="169"/>
      <c r="C64" s="159"/>
      <c r="D64" s="170"/>
      <c r="E64" s="32" t="s">
        <v>31</v>
      </c>
      <c r="F64" s="33" t="s">
        <v>57</v>
      </c>
      <c r="G64" s="45">
        <v>8</v>
      </c>
      <c r="H64" s="34">
        <v>13750400000000000</v>
      </c>
      <c r="I64" s="33" t="s">
        <v>230</v>
      </c>
      <c r="J64" s="58">
        <v>39272</v>
      </c>
      <c r="K64" s="98"/>
      <c r="L64" s="58">
        <v>39272</v>
      </c>
      <c r="M64" s="58">
        <v>39272</v>
      </c>
      <c r="N64" s="98"/>
      <c r="O64" s="58">
        <v>39272</v>
      </c>
      <c r="P64" s="58">
        <v>39272</v>
      </c>
      <c r="Q64" s="98"/>
      <c r="R64" s="58">
        <v>39272</v>
      </c>
    </row>
    <row r="65" spans="1:18" ht="41.25" customHeight="1">
      <c r="A65" s="167"/>
      <c r="B65" s="169"/>
      <c r="C65" s="159"/>
      <c r="D65" s="170"/>
      <c r="E65" s="32" t="s">
        <v>30</v>
      </c>
      <c r="F65" s="33" t="s">
        <v>57</v>
      </c>
      <c r="G65" s="45">
        <v>8</v>
      </c>
      <c r="H65" s="34">
        <v>13750400000000000</v>
      </c>
      <c r="I65" s="33" t="s">
        <v>233</v>
      </c>
      <c r="J65" s="58">
        <v>16053270</v>
      </c>
      <c r="K65" s="98"/>
      <c r="L65" s="58">
        <v>16053270</v>
      </c>
      <c r="M65" s="58">
        <v>16053270</v>
      </c>
      <c r="N65" s="98"/>
      <c r="O65" s="58">
        <v>16053270</v>
      </c>
      <c r="P65" s="58">
        <v>16053270</v>
      </c>
      <c r="Q65" s="98"/>
      <c r="R65" s="58">
        <v>16053270</v>
      </c>
    </row>
    <row r="66" spans="1:18" ht="28.5" customHeight="1">
      <c r="A66" s="167"/>
      <c r="B66" s="169"/>
      <c r="C66" s="159"/>
      <c r="D66" s="170"/>
      <c r="E66" s="32" t="s">
        <v>30</v>
      </c>
      <c r="F66" s="33" t="s">
        <v>210</v>
      </c>
      <c r="G66" s="45">
        <v>8</v>
      </c>
      <c r="H66" s="34">
        <v>13750500000000000</v>
      </c>
      <c r="I66" s="33" t="s">
        <v>235</v>
      </c>
      <c r="J66" s="58"/>
      <c r="K66" s="35"/>
      <c r="L66" s="58"/>
      <c r="M66" s="58"/>
      <c r="N66" s="35"/>
      <c r="O66" s="58"/>
      <c r="P66" s="58"/>
      <c r="Q66" s="35"/>
      <c r="R66" s="58"/>
    </row>
    <row r="67" spans="1:18" ht="28.5" customHeight="1">
      <c r="A67" s="167"/>
      <c r="B67" s="169"/>
      <c r="C67" s="159"/>
      <c r="D67" s="170"/>
      <c r="E67" s="32" t="s">
        <v>217</v>
      </c>
      <c r="F67" s="33" t="s">
        <v>218</v>
      </c>
      <c r="G67" s="45">
        <v>9</v>
      </c>
      <c r="H67" s="34">
        <v>13750500000000000</v>
      </c>
      <c r="I67" s="33" t="s">
        <v>237</v>
      </c>
      <c r="J67" s="58"/>
      <c r="K67" s="35"/>
      <c r="L67" s="58"/>
      <c r="M67" s="58"/>
      <c r="N67" s="35"/>
      <c r="O67" s="58"/>
      <c r="P67" s="58"/>
      <c r="Q67" s="35"/>
      <c r="R67" s="58"/>
    </row>
    <row r="68" spans="1:18" ht="28.5" customHeight="1">
      <c r="A68" s="167"/>
      <c r="B68" s="169"/>
      <c r="C68" s="159"/>
      <c r="D68" s="170"/>
      <c r="E68" s="32" t="s">
        <v>30</v>
      </c>
      <c r="F68" s="33" t="s">
        <v>57</v>
      </c>
      <c r="G68" s="45">
        <v>8</v>
      </c>
      <c r="H68" s="34">
        <v>13750500000000000</v>
      </c>
      <c r="I68" s="33" t="s">
        <v>225</v>
      </c>
      <c r="J68" s="58"/>
      <c r="K68" s="58"/>
      <c r="L68" s="58"/>
      <c r="M68" s="58"/>
      <c r="N68" s="35"/>
      <c r="O68" s="58"/>
      <c r="P68" s="58"/>
      <c r="Q68" s="35"/>
      <c r="R68" s="58"/>
    </row>
    <row r="69" spans="1:18" ht="28.5" customHeight="1">
      <c r="A69" s="167"/>
      <c r="B69" s="169"/>
      <c r="C69" s="159"/>
      <c r="D69" s="170"/>
      <c r="E69" s="32" t="s">
        <v>30</v>
      </c>
      <c r="F69" s="33" t="s">
        <v>57</v>
      </c>
      <c r="G69" s="45">
        <v>8</v>
      </c>
      <c r="H69" s="34">
        <v>13750500000000000</v>
      </c>
      <c r="I69" s="33" t="s">
        <v>236</v>
      </c>
      <c r="J69" s="58"/>
      <c r="K69" s="58"/>
      <c r="L69" s="58"/>
      <c r="M69" s="58"/>
      <c r="N69" s="35"/>
      <c r="O69" s="58"/>
      <c r="P69" s="58"/>
      <c r="Q69" s="35"/>
      <c r="R69" s="58"/>
    </row>
    <row r="70" spans="1:18" ht="41.25" customHeight="1">
      <c r="A70" s="167"/>
      <c r="B70" s="171"/>
      <c r="C70" s="134"/>
      <c r="D70" s="136"/>
      <c r="E70" s="32" t="s">
        <v>30</v>
      </c>
      <c r="F70" s="33" t="s">
        <v>57</v>
      </c>
      <c r="G70" s="45">
        <v>8</v>
      </c>
      <c r="H70" s="34">
        <v>13750300000000000</v>
      </c>
      <c r="I70" s="33" t="s">
        <v>232</v>
      </c>
      <c r="J70" s="58"/>
      <c r="K70" s="98"/>
      <c r="L70" s="58"/>
      <c r="M70" s="58"/>
      <c r="N70" s="35"/>
      <c r="O70" s="58"/>
      <c r="P70" s="58"/>
      <c r="Q70" s="35"/>
      <c r="R70" s="58"/>
    </row>
    <row r="71" spans="1:18" ht="38.25" customHeight="1">
      <c r="A71" s="167"/>
      <c r="B71" s="131" t="s">
        <v>96</v>
      </c>
      <c r="C71" s="133" t="s">
        <v>97</v>
      </c>
      <c r="D71" s="135">
        <v>119</v>
      </c>
      <c r="E71" s="32" t="s">
        <v>30</v>
      </c>
      <c r="F71" s="33" t="s">
        <v>57</v>
      </c>
      <c r="G71" s="45">
        <v>8</v>
      </c>
      <c r="H71" s="47"/>
      <c r="I71" s="45"/>
      <c r="J71" s="58"/>
      <c r="K71" s="98"/>
      <c r="L71" s="35"/>
      <c r="M71" s="35"/>
      <c r="N71" s="35"/>
      <c r="O71" s="35"/>
      <c r="P71" s="35"/>
      <c r="Q71" s="35"/>
      <c r="R71" s="35"/>
    </row>
    <row r="72" spans="1:18" ht="38.25" customHeight="1">
      <c r="A72" s="167"/>
      <c r="B72" s="132"/>
      <c r="C72" s="134"/>
      <c r="D72" s="136"/>
      <c r="E72" s="32" t="s">
        <v>30</v>
      </c>
      <c r="F72" s="33" t="s">
        <v>57</v>
      </c>
      <c r="G72" s="45">
        <v>9</v>
      </c>
      <c r="H72" s="47"/>
      <c r="I72" s="45"/>
      <c r="J72" s="58"/>
      <c r="K72" s="35"/>
      <c r="L72" s="35"/>
      <c r="M72" s="35"/>
      <c r="N72" s="35"/>
      <c r="O72" s="35"/>
      <c r="P72" s="35"/>
      <c r="Q72" s="35"/>
      <c r="R72" s="35"/>
    </row>
    <row r="73" spans="1:18" ht="48.75" customHeight="1">
      <c r="A73" s="167"/>
      <c r="B73" s="56" t="s">
        <v>98</v>
      </c>
      <c r="C73" s="30" t="s">
        <v>99</v>
      </c>
      <c r="D73" s="33" t="s">
        <v>56</v>
      </c>
      <c r="E73" s="31" t="s">
        <v>32</v>
      </c>
      <c r="F73" s="31" t="s">
        <v>32</v>
      </c>
      <c r="G73" s="33">
        <v>0</v>
      </c>
      <c r="H73" s="52" t="s">
        <v>12</v>
      </c>
      <c r="I73" s="33" t="s">
        <v>13</v>
      </c>
      <c r="J73" s="59">
        <f>SUM(J74:J76)</f>
        <v>0</v>
      </c>
      <c r="K73" s="59">
        <f aca="true" t="shared" si="6" ref="K73:R73">SUM(K74:K76)</f>
        <v>0</v>
      </c>
      <c r="L73" s="59">
        <f t="shared" si="6"/>
        <v>0</v>
      </c>
      <c r="M73" s="59">
        <f t="shared" si="6"/>
        <v>0</v>
      </c>
      <c r="N73" s="59">
        <f t="shared" si="6"/>
        <v>0</v>
      </c>
      <c r="O73" s="59">
        <f t="shared" si="6"/>
        <v>0</v>
      </c>
      <c r="P73" s="59">
        <f t="shared" si="6"/>
        <v>0</v>
      </c>
      <c r="Q73" s="59">
        <f t="shared" si="6"/>
        <v>0</v>
      </c>
      <c r="R73" s="59">
        <f t="shared" si="6"/>
        <v>0</v>
      </c>
    </row>
    <row r="74" spans="1:18" ht="48.75" customHeight="1">
      <c r="A74" s="167"/>
      <c r="B74" s="168" t="s">
        <v>100</v>
      </c>
      <c r="C74" s="133" t="s">
        <v>101</v>
      </c>
      <c r="D74" s="135">
        <v>321</v>
      </c>
      <c r="E74" s="32" t="s">
        <v>30</v>
      </c>
      <c r="F74" s="33" t="s">
        <v>57</v>
      </c>
      <c r="G74" s="45">
        <v>8</v>
      </c>
      <c r="H74" s="47"/>
      <c r="I74" s="45"/>
      <c r="J74" s="58"/>
      <c r="K74" s="35"/>
      <c r="L74" s="35"/>
      <c r="M74" s="35"/>
      <c r="N74" s="35"/>
      <c r="O74" s="35"/>
      <c r="P74" s="35"/>
      <c r="Q74" s="35"/>
      <c r="R74" s="35"/>
    </row>
    <row r="75" spans="1:18" ht="48.75" customHeight="1">
      <c r="A75" s="167"/>
      <c r="B75" s="171"/>
      <c r="C75" s="134"/>
      <c r="D75" s="136"/>
      <c r="E75" s="32" t="s">
        <v>30</v>
      </c>
      <c r="F75" s="33" t="s">
        <v>57</v>
      </c>
      <c r="G75" s="45">
        <v>9</v>
      </c>
      <c r="H75" s="34">
        <v>13750500000000000</v>
      </c>
      <c r="I75" s="33" t="s">
        <v>231</v>
      </c>
      <c r="J75" s="58"/>
      <c r="K75" s="35"/>
      <c r="L75" s="35"/>
      <c r="M75" s="35"/>
      <c r="N75" s="35"/>
      <c r="O75" s="35"/>
      <c r="P75" s="35"/>
      <c r="Q75" s="35"/>
      <c r="R75" s="35"/>
    </row>
    <row r="76" spans="1:18" ht="188.25" customHeight="1">
      <c r="A76" s="167"/>
      <c r="B76" s="56" t="s">
        <v>102</v>
      </c>
      <c r="C76" s="30" t="s">
        <v>103</v>
      </c>
      <c r="D76" s="33">
        <v>350</v>
      </c>
      <c r="E76" s="32" t="s">
        <v>30</v>
      </c>
      <c r="F76" s="33" t="s">
        <v>57</v>
      </c>
      <c r="G76" s="45">
        <v>8</v>
      </c>
      <c r="H76" s="47"/>
      <c r="I76" s="45"/>
      <c r="J76" s="58"/>
      <c r="K76" s="35"/>
      <c r="L76" s="35"/>
      <c r="M76" s="35"/>
      <c r="N76" s="35"/>
      <c r="O76" s="35"/>
      <c r="P76" s="35"/>
      <c r="Q76" s="35"/>
      <c r="R76" s="35"/>
    </row>
    <row r="77" spans="1:18" ht="55.5" customHeight="1">
      <c r="A77" s="167"/>
      <c r="B77" s="56" t="s">
        <v>104</v>
      </c>
      <c r="C77" s="30" t="s">
        <v>105</v>
      </c>
      <c r="D77" s="33">
        <v>850</v>
      </c>
      <c r="E77" s="31" t="s">
        <v>32</v>
      </c>
      <c r="F77" s="31" t="s">
        <v>32</v>
      </c>
      <c r="G77" s="33">
        <v>0</v>
      </c>
      <c r="H77" s="52" t="s">
        <v>12</v>
      </c>
      <c r="I77" s="33" t="s">
        <v>13</v>
      </c>
      <c r="J77" s="59">
        <f>SUM(J78:J81)</f>
        <v>0</v>
      </c>
      <c r="K77" s="59">
        <f aca="true" t="shared" si="7" ref="K77:R77">SUM(K78:K81)</f>
        <v>0</v>
      </c>
      <c r="L77" s="59">
        <f t="shared" si="7"/>
        <v>0</v>
      </c>
      <c r="M77" s="59">
        <f t="shared" si="7"/>
        <v>0</v>
      </c>
      <c r="N77" s="59">
        <f t="shared" si="7"/>
        <v>0</v>
      </c>
      <c r="O77" s="59">
        <f t="shared" si="7"/>
        <v>0</v>
      </c>
      <c r="P77" s="59">
        <f t="shared" si="7"/>
        <v>0</v>
      </c>
      <c r="Q77" s="59">
        <f t="shared" si="7"/>
        <v>0</v>
      </c>
      <c r="R77" s="59">
        <f t="shared" si="7"/>
        <v>0</v>
      </c>
    </row>
    <row r="78" spans="1:18" ht="45" customHeight="1">
      <c r="A78" s="167"/>
      <c r="B78" s="168" t="s">
        <v>106</v>
      </c>
      <c r="C78" s="133" t="s">
        <v>107</v>
      </c>
      <c r="D78" s="135">
        <v>852</v>
      </c>
      <c r="E78" s="32" t="s">
        <v>30</v>
      </c>
      <c r="F78" s="33" t="s">
        <v>57</v>
      </c>
      <c r="G78" s="45">
        <v>8</v>
      </c>
      <c r="H78" s="34">
        <v>13750400000000000</v>
      </c>
      <c r="I78" s="33" t="s">
        <v>233</v>
      </c>
      <c r="J78" s="58"/>
      <c r="K78" s="98"/>
      <c r="L78" s="35"/>
      <c r="M78" s="35"/>
      <c r="N78" s="35"/>
      <c r="O78" s="35"/>
      <c r="P78" s="35"/>
      <c r="Q78" s="35"/>
      <c r="R78" s="35"/>
    </row>
    <row r="79" spans="1:18" ht="36.75" customHeight="1">
      <c r="A79" s="167"/>
      <c r="B79" s="171"/>
      <c r="C79" s="134"/>
      <c r="D79" s="136"/>
      <c r="E79" s="32" t="s">
        <v>30</v>
      </c>
      <c r="F79" s="33" t="s">
        <v>57</v>
      </c>
      <c r="G79" s="45">
        <v>8</v>
      </c>
      <c r="H79" s="34">
        <v>13750300000000000</v>
      </c>
      <c r="I79" s="33" t="s">
        <v>232</v>
      </c>
      <c r="J79" s="58"/>
      <c r="K79" s="98"/>
      <c r="L79" s="35"/>
      <c r="M79" s="35"/>
      <c r="N79" s="35"/>
      <c r="O79" s="35"/>
      <c r="P79" s="35"/>
      <c r="Q79" s="35"/>
      <c r="R79" s="35"/>
    </row>
    <row r="80" spans="1:18" ht="45" customHeight="1">
      <c r="A80" s="167"/>
      <c r="B80" s="168" t="s">
        <v>108</v>
      </c>
      <c r="C80" s="133" t="s">
        <v>109</v>
      </c>
      <c r="D80" s="135">
        <v>853</v>
      </c>
      <c r="E80" s="32" t="s">
        <v>30</v>
      </c>
      <c r="F80" s="33" t="s">
        <v>57</v>
      </c>
      <c r="G80" s="45">
        <v>8</v>
      </c>
      <c r="H80" s="34">
        <v>13750300000000000</v>
      </c>
      <c r="I80" s="33" t="s">
        <v>232</v>
      </c>
      <c r="J80" s="58"/>
      <c r="K80" s="98"/>
      <c r="L80" s="35"/>
      <c r="M80" s="35"/>
      <c r="N80" s="35"/>
      <c r="O80" s="35"/>
      <c r="P80" s="35"/>
      <c r="Q80" s="35"/>
      <c r="R80" s="35"/>
    </row>
    <row r="81" spans="1:18" ht="51.75" customHeight="1">
      <c r="A81" s="167"/>
      <c r="B81" s="171"/>
      <c r="C81" s="134"/>
      <c r="D81" s="136"/>
      <c r="E81" s="32" t="s">
        <v>30</v>
      </c>
      <c r="F81" s="33" t="s">
        <v>57</v>
      </c>
      <c r="G81" s="45">
        <v>8</v>
      </c>
      <c r="H81" s="34">
        <v>13750300000000000</v>
      </c>
      <c r="I81" s="33" t="s">
        <v>221</v>
      </c>
      <c r="J81" s="58"/>
      <c r="K81" s="98"/>
      <c r="L81" s="35"/>
      <c r="M81" s="35"/>
      <c r="N81" s="35"/>
      <c r="O81" s="35"/>
      <c r="P81" s="35"/>
      <c r="Q81" s="35"/>
      <c r="R81" s="35"/>
    </row>
    <row r="82" spans="1:18" ht="80.25" customHeight="1">
      <c r="A82" s="167"/>
      <c r="B82" s="56" t="s">
        <v>110</v>
      </c>
      <c r="C82" s="30" t="s">
        <v>111</v>
      </c>
      <c r="D82" s="33" t="s">
        <v>56</v>
      </c>
      <c r="E82" s="31" t="s">
        <v>32</v>
      </c>
      <c r="F82" s="31" t="s">
        <v>32</v>
      </c>
      <c r="G82" s="33">
        <v>0</v>
      </c>
      <c r="H82" s="52" t="s">
        <v>12</v>
      </c>
      <c r="I82" s="33" t="s">
        <v>13</v>
      </c>
      <c r="J82" s="59">
        <f>SUM(J83+0)</f>
        <v>0</v>
      </c>
      <c r="K82" s="59">
        <f aca="true" t="shared" si="8" ref="K82:R82">SUM(K83+0)</f>
        <v>0</v>
      </c>
      <c r="L82" s="59">
        <f t="shared" si="8"/>
        <v>0</v>
      </c>
      <c r="M82" s="59">
        <f t="shared" si="8"/>
        <v>0</v>
      </c>
      <c r="N82" s="59">
        <f t="shared" si="8"/>
        <v>0</v>
      </c>
      <c r="O82" s="59">
        <f t="shared" si="8"/>
        <v>0</v>
      </c>
      <c r="P82" s="59">
        <f t="shared" si="8"/>
        <v>0</v>
      </c>
      <c r="Q82" s="59">
        <f t="shared" si="8"/>
        <v>0</v>
      </c>
      <c r="R82" s="59">
        <f t="shared" si="8"/>
        <v>0</v>
      </c>
    </row>
    <row r="83" spans="1:18" ht="145.5" customHeight="1">
      <c r="A83" s="167"/>
      <c r="B83" s="56" t="s">
        <v>112</v>
      </c>
      <c r="C83" s="30" t="s">
        <v>113</v>
      </c>
      <c r="D83" s="33">
        <v>831</v>
      </c>
      <c r="E83" s="32" t="s">
        <v>30</v>
      </c>
      <c r="F83" s="33" t="s">
        <v>57</v>
      </c>
      <c r="G83" s="45">
        <v>8</v>
      </c>
      <c r="H83" s="47"/>
      <c r="I83" s="45"/>
      <c r="J83" s="58"/>
      <c r="K83" s="35"/>
      <c r="L83" s="35"/>
      <c r="M83" s="35"/>
      <c r="N83" s="35"/>
      <c r="O83" s="35"/>
      <c r="P83" s="35"/>
      <c r="Q83" s="35"/>
      <c r="R83" s="35"/>
    </row>
    <row r="84" spans="1:18" ht="49.5" customHeight="1">
      <c r="A84" s="167"/>
      <c r="B84" s="56" t="s">
        <v>114</v>
      </c>
      <c r="C84" s="30" t="s">
        <v>115</v>
      </c>
      <c r="D84" s="33" t="s">
        <v>56</v>
      </c>
      <c r="E84" s="31" t="s">
        <v>32</v>
      </c>
      <c r="F84" s="31" t="s">
        <v>32</v>
      </c>
      <c r="G84" s="33">
        <v>0</v>
      </c>
      <c r="H84" s="52" t="s">
        <v>12</v>
      </c>
      <c r="I84" s="33" t="s">
        <v>13</v>
      </c>
      <c r="J84" s="59">
        <f>SUM(J85:J104)</f>
        <v>22130104.65</v>
      </c>
      <c r="K84" s="59">
        <f aca="true" t="shared" si="9" ref="K84:R84">SUM(K85:K104)</f>
        <v>0</v>
      </c>
      <c r="L84" s="59">
        <f t="shared" si="9"/>
        <v>22130104.65</v>
      </c>
      <c r="M84" s="59">
        <f t="shared" si="9"/>
        <v>22130104.65</v>
      </c>
      <c r="N84" s="59">
        <f t="shared" si="9"/>
        <v>0</v>
      </c>
      <c r="O84" s="59">
        <f t="shared" si="9"/>
        <v>22130104.65</v>
      </c>
      <c r="P84" s="59">
        <f t="shared" si="9"/>
        <v>22130104.65</v>
      </c>
      <c r="Q84" s="59">
        <f t="shared" si="9"/>
        <v>0</v>
      </c>
      <c r="R84" s="59">
        <f t="shared" si="9"/>
        <v>22130104.65</v>
      </c>
    </row>
    <row r="85" spans="1:18" s="95" customFormat="1" ht="76.5" customHeight="1">
      <c r="A85" s="167"/>
      <c r="B85" s="91" t="s">
        <v>205</v>
      </c>
      <c r="C85" s="92" t="s">
        <v>118</v>
      </c>
      <c r="D85" s="93">
        <v>112</v>
      </c>
      <c r="E85" s="32" t="s">
        <v>30</v>
      </c>
      <c r="F85" s="33" t="s">
        <v>57</v>
      </c>
      <c r="G85" s="86">
        <v>8</v>
      </c>
      <c r="H85" s="34">
        <v>13750400000000000</v>
      </c>
      <c r="I85" s="33" t="s">
        <v>230</v>
      </c>
      <c r="J85" s="87"/>
      <c r="K85" s="94"/>
      <c r="L85" s="94"/>
      <c r="M85" s="94"/>
      <c r="N85" s="94"/>
      <c r="O85" s="94"/>
      <c r="P85" s="94"/>
      <c r="Q85" s="94"/>
      <c r="R85" s="94"/>
    </row>
    <row r="86" spans="1:18" ht="99" customHeight="1">
      <c r="A86" s="167"/>
      <c r="B86" s="56" t="s">
        <v>214</v>
      </c>
      <c r="C86" s="30" t="s">
        <v>116</v>
      </c>
      <c r="D86" s="33">
        <v>243</v>
      </c>
      <c r="E86" s="32" t="s">
        <v>30</v>
      </c>
      <c r="F86" s="33" t="s">
        <v>57</v>
      </c>
      <c r="G86" s="45">
        <v>8</v>
      </c>
      <c r="H86" s="34">
        <v>13750400000000000</v>
      </c>
      <c r="I86" s="33" t="s">
        <v>222</v>
      </c>
      <c r="J86" s="58"/>
      <c r="K86" s="35"/>
      <c r="L86" s="35"/>
      <c r="M86" s="35"/>
      <c r="N86" s="35"/>
      <c r="O86" s="35"/>
      <c r="P86" s="35"/>
      <c r="Q86" s="35"/>
      <c r="R86" s="35"/>
    </row>
    <row r="87" spans="1:18" ht="37.5" customHeight="1">
      <c r="A87" s="167"/>
      <c r="B87" s="168" t="s">
        <v>117</v>
      </c>
      <c r="C87" s="133" t="s">
        <v>118</v>
      </c>
      <c r="D87" s="135">
        <v>244</v>
      </c>
      <c r="E87" s="32" t="s">
        <v>30</v>
      </c>
      <c r="F87" s="33" t="s">
        <v>57</v>
      </c>
      <c r="G87" s="45">
        <v>8</v>
      </c>
      <c r="H87" s="34">
        <v>13750400000000000</v>
      </c>
      <c r="I87" s="33" t="s">
        <v>219</v>
      </c>
      <c r="J87" s="58"/>
      <c r="K87" s="98"/>
      <c r="L87" s="58"/>
      <c r="M87" s="35"/>
      <c r="N87" s="35"/>
      <c r="O87" s="35"/>
      <c r="P87" s="35"/>
      <c r="Q87" s="35"/>
      <c r="R87" s="35"/>
    </row>
    <row r="88" spans="1:18" ht="38.25" customHeight="1">
      <c r="A88" s="167"/>
      <c r="B88" s="169"/>
      <c r="C88" s="159"/>
      <c r="D88" s="170"/>
      <c r="E88" s="32" t="s">
        <v>30</v>
      </c>
      <c r="F88" s="33" t="s">
        <v>57</v>
      </c>
      <c r="G88" s="45">
        <v>8</v>
      </c>
      <c r="H88" s="34">
        <v>13750400000000000</v>
      </c>
      <c r="I88" s="33" t="s">
        <v>222</v>
      </c>
      <c r="J88" s="35"/>
      <c r="K88" s="98"/>
      <c r="L88" s="35"/>
      <c r="M88" s="35"/>
      <c r="N88" s="35"/>
      <c r="O88" s="35"/>
      <c r="P88" s="35"/>
      <c r="Q88" s="35"/>
      <c r="R88" s="35"/>
    </row>
    <row r="89" spans="1:18" ht="36" customHeight="1">
      <c r="A89" s="167"/>
      <c r="B89" s="169"/>
      <c r="C89" s="159"/>
      <c r="D89" s="170"/>
      <c r="E89" s="32" t="s">
        <v>30</v>
      </c>
      <c r="F89" s="33" t="s">
        <v>57</v>
      </c>
      <c r="G89" s="45">
        <v>9</v>
      </c>
      <c r="H89" s="34">
        <v>13750500000000000</v>
      </c>
      <c r="I89" s="33" t="s">
        <v>220</v>
      </c>
      <c r="J89" s="35"/>
      <c r="K89" s="35"/>
      <c r="L89" s="35"/>
      <c r="M89" s="58"/>
      <c r="N89" s="35"/>
      <c r="O89" s="58"/>
      <c r="P89" s="58"/>
      <c r="Q89" s="35"/>
      <c r="R89" s="58"/>
    </row>
    <row r="90" spans="1:18" ht="36" customHeight="1">
      <c r="A90" s="167"/>
      <c r="B90" s="169"/>
      <c r="C90" s="159"/>
      <c r="D90" s="170"/>
      <c r="E90" s="32" t="s">
        <v>30</v>
      </c>
      <c r="F90" s="33" t="s">
        <v>211</v>
      </c>
      <c r="G90" s="45">
        <v>9</v>
      </c>
      <c r="H90" s="34">
        <v>13750500000000000</v>
      </c>
      <c r="I90" s="33" t="s">
        <v>223</v>
      </c>
      <c r="J90" s="35"/>
      <c r="K90" s="35"/>
      <c r="L90" s="35"/>
      <c r="M90" s="58"/>
      <c r="N90" s="35"/>
      <c r="O90" s="58"/>
      <c r="P90" s="58"/>
      <c r="Q90" s="35"/>
      <c r="R90" s="58"/>
    </row>
    <row r="91" spans="1:18" ht="36" customHeight="1">
      <c r="A91" s="167"/>
      <c r="B91" s="169"/>
      <c r="C91" s="159"/>
      <c r="D91" s="170"/>
      <c r="E91" s="32" t="s">
        <v>30</v>
      </c>
      <c r="F91" s="33" t="s">
        <v>57</v>
      </c>
      <c r="G91" s="45">
        <v>8</v>
      </c>
      <c r="H91" s="34">
        <v>13750300000000000</v>
      </c>
      <c r="I91" s="33" t="s">
        <v>221</v>
      </c>
      <c r="J91" s="58"/>
      <c r="K91" s="98"/>
      <c r="L91" s="58"/>
      <c r="M91" s="35"/>
      <c r="N91" s="35"/>
      <c r="O91" s="35"/>
      <c r="P91" s="35"/>
      <c r="Q91" s="35"/>
      <c r="R91" s="35"/>
    </row>
    <row r="92" spans="1:18" ht="41.25" customHeight="1">
      <c r="A92" s="167"/>
      <c r="B92" s="169"/>
      <c r="C92" s="159"/>
      <c r="D92" s="170"/>
      <c r="E92" s="32" t="s">
        <v>30</v>
      </c>
      <c r="F92" s="33" t="s">
        <v>57</v>
      </c>
      <c r="G92" s="45">
        <v>8</v>
      </c>
      <c r="H92" s="34">
        <v>13750400000000000</v>
      </c>
      <c r="I92" s="33" t="s">
        <v>230</v>
      </c>
      <c r="J92" s="58"/>
      <c r="K92" s="98"/>
      <c r="L92" s="58"/>
      <c r="M92" s="58"/>
      <c r="N92" s="35"/>
      <c r="O92" s="58"/>
      <c r="P92" s="58"/>
      <c r="Q92" s="35"/>
      <c r="R92" s="58"/>
    </row>
    <row r="93" spans="1:18" ht="39" customHeight="1">
      <c r="A93" s="167"/>
      <c r="B93" s="169"/>
      <c r="C93" s="159"/>
      <c r="D93" s="170"/>
      <c r="E93" s="32" t="s">
        <v>31</v>
      </c>
      <c r="F93" s="33" t="s">
        <v>57</v>
      </c>
      <c r="G93" s="45">
        <v>8</v>
      </c>
      <c r="H93" s="34">
        <v>13750400000000000</v>
      </c>
      <c r="I93" s="33" t="s">
        <v>230</v>
      </c>
      <c r="J93" s="58">
        <v>7146</v>
      </c>
      <c r="K93" s="98"/>
      <c r="L93" s="58">
        <v>7146</v>
      </c>
      <c r="M93" s="58">
        <v>7146</v>
      </c>
      <c r="N93" s="98"/>
      <c r="O93" s="58">
        <v>7146</v>
      </c>
      <c r="P93" s="58">
        <v>7146</v>
      </c>
      <c r="Q93" s="98"/>
      <c r="R93" s="58">
        <v>7146</v>
      </c>
    </row>
    <row r="94" spans="1:18" ht="39" customHeight="1">
      <c r="A94" s="167"/>
      <c r="B94" s="169"/>
      <c r="C94" s="159"/>
      <c r="D94" s="170"/>
      <c r="E94" s="32" t="s">
        <v>30</v>
      </c>
      <c r="F94" s="33" t="s">
        <v>57</v>
      </c>
      <c r="G94" s="45">
        <v>8</v>
      </c>
      <c r="H94" s="34">
        <v>13750400000000000</v>
      </c>
      <c r="I94" s="33" t="s">
        <v>233</v>
      </c>
      <c r="J94" s="58">
        <v>14240272</v>
      </c>
      <c r="K94" s="98"/>
      <c r="L94" s="58">
        <v>14240272</v>
      </c>
      <c r="M94" s="58">
        <v>14240272</v>
      </c>
      <c r="N94" s="98"/>
      <c r="O94" s="58">
        <v>14240272</v>
      </c>
      <c r="P94" s="58">
        <v>14240272</v>
      </c>
      <c r="Q94" s="98"/>
      <c r="R94" s="58">
        <v>14240272</v>
      </c>
    </row>
    <row r="95" spans="1:18" ht="39" customHeight="1">
      <c r="A95" s="167"/>
      <c r="B95" s="169"/>
      <c r="C95" s="159"/>
      <c r="D95" s="170"/>
      <c r="E95" s="32" t="s">
        <v>30</v>
      </c>
      <c r="F95" s="33" t="s">
        <v>57</v>
      </c>
      <c r="G95" s="45">
        <v>8</v>
      </c>
      <c r="H95" s="34">
        <v>13750400000000000</v>
      </c>
      <c r="I95" s="33" t="s">
        <v>230</v>
      </c>
      <c r="J95" s="58">
        <v>4380519</v>
      </c>
      <c r="K95" s="98"/>
      <c r="L95" s="58">
        <v>4380519</v>
      </c>
      <c r="M95" s="58">
        <v>4380519</v>
      </c>
      <c r="N95" s="98"/>
      <c r="O95" s="58">
        <v>4380519</v>
      </c>
      <c r="P95" s="58">
        <v>4380519</v>
      </c>
      <c r="Q95" s="98"/>
      <c r="R95" s="58">
        <v>4380519</v>
      </c>
    </row>
    <row r="96" spans="1:18" ht="36" customHeight="1">
      <c r="A96" s="167"/>
      <c r="B96" s="169"/>
      <c r="C96" s="159"/>
      <c r="D96" s="170"/>
      <c r="E96" s="32" t="s">
        <v>30</v>
      </c>
      <c r="F96" s="33" t="s">
        <v>57</v>
      </c>
      <c r="G96" s="45">
        <v>8</v>
      </c>
      <c r="H96" s="34">
        <v>13750300000000000</v>
      </c>
      <c r="I96" s="33" t="s">
        <v>232</v>
      </c>
      <c r="J96" s="58"/>
      <c r="K96" s="98"/>
      <c r="L96" s="58"/>
      <c r="M96" s="58"/>
      <c r="N96" s="35"/>
      <c r="O96" s="58"/>
      <c r="P96" s="58"/>
      <c r="Q96" s="35"/>
      <c r="R96" s="58"/>
    </row>
    <row r="97" spans="1:18" ht="36" customHeight="1">
      <c r="A97" s="167"/>
      <c r="B97" s="169"/>
      <c r="C97" s="159"/>
      <c r="D97" s="170"/>
      <c r="E97" s="32" t="s">
        <v>30</v>
      </c>
      <c r="F97" s="33" t="s">
        <v>57</v>
      </c>
      <c r="G97" s="45">
        <v>9</v>
      </c>
      <c r="H97" s="34">
        <v>13750500000000000</v>
      </c>
      <c r="I97" s="33" t="s">
        <v>231</v>
      </c>
      <c r="J97" s="35"/>
      <c r="K97" s="35"/>
      <c r="L97" s="58"/>
      <c r="M97" s="58"/>
      <c r="N97" s="35"/>
      <c r="O97" s="58"/>
      <c r="P97" s="58"/>
      <c r="Q97" s="35"/>
      <c r="R97" s="58"/>
    </row>
    <row r="98" spans="1:18" ht="36" customHeight="1">
      <c r="A98" s="167"/>
      <c r="B98" s="169"/>
      <c r="C98" s="159"/>
      <c r="D98" s="170"/>
      <c r="E98" s="32" t="s">
        <v>30</v>
      </c>
      <c r="F98" s="33" t="s">
        <v>211</v>
      </c>
      <c r="G98" s="45">
        <v>9</v>
      </c>
      <c r="H98" s="34">
        <v>13750500000000000</v>
      </c>
      <c r="I98" s="33" t="s">
        <v>234</v>
      </c>
      <c r="J98" s="35"/>
      <c r="K98" s="35"/>
      <c r="L98" s="58"/>
      <c r="M98" s="58"/>
      <c r="N98" s="35"/>
      <c r="O98" s="58"/>
      <c r="P98" s="58"/>
      <c r="Q98" s="35"/>
      <c r="R98" s="58"/>
    </row>
    <row r="99" spans="1:18" ht="36" customHeight="1">
      <c r="A99" s="167"/>
      <c r="B99" s="169"/>
      <c r="C99" s="159"/>
      <c r="D99" s="170"/>
      <c r="E99" s="32" t="s">
        <v>30</v>
      </c>
      <c r="F99" s="33" t="s">
        <v>211</v>
      </c>
      <c r="G99" s="45">
        <v>9</v>
      </c>
      <c r="H99" s="34">
        <v>13750500000000000</v>
      </c>
      <c r="I99" s="33" t="s">
        <v>231</v>
      </c>
      <c r="J99" s="35"/>
      <c r="K99" s="35"/>
      <c r="L99" s="58"/>
      <c r="M99" s="58"/>
      <c r="N99" s="35"/>
      <c r="O99" s="58"/>
      <c r="P99" s="58"/>
      <c r="Q99" s="35"/>
      <c r="R99" s="58"/>
    </row>
    <row r="100" spans="1:18" ht="36" customHeight="1">
      <c r="A100" s="167"/>
      <c r="B100" s="169"/>
      <c r="C100" s="159"/>
      <c r="D100" s="170"/>
      <c r="E100" s="32" t="s">
        <v>35</v>
      </c>
      <c r="F100" s="33" t="s">
        <v>57</v>
      </c>
      <c r="G100" s="45">
        <v>9</v>
      </c>
      <c r="H100" s="34">
        <v>13750500000000000</v>
      </c>
      <c r="I100" s="33" t="s">
        <v>231</v>
      </c>
      <c r="J100" s="35"/>
      <c r="K100" s="35"/>
      <c r="L100" s="58"/>
      <c r="M100" s="58"/>
      <c r="N100" s="35"/>
      <c r="O100" s="58"/>
      <c r="P100" s="58"/>
      <c r="Q100" s="35"/>
      <c r="R100" s="58"/>
    </row>
    <row r="101" spans="1:18" ht="36" customHeight="1">
      <c r="A101" s="167"/>
      <c r="B101" s="169"/>
      <c r="C101" s="159"/>
      <c r="D101" s="170"/>
      <c r="E101" s="32" t="s">
        <v>30</v>
      </c>
      <c r="F101" s="33" t="s">
        <v>57</v>
      </c>
      <c r="G101" s="45">
        <v>9</v>
      </c>
      <c r="H101" s="34">
        <v>13750500000000000</v>
      </c>
      <c r="I101" s="33" t="s">
        <v>238</v>
      </c>
      <c r="J101" s="35"/>
      <c r="K101" s="98"/>
      <c r="L101" s="58"/>
      <c r="M101" s="58"/>
      <c r="N101" s="35"/>
      <c r="O101" s="58"/>
      <c r="P101" s="58"/>
      <c r="Q101" s="35"/>
      <c r="R101" s="58"/>
    </row>
    <row r="102" spans="1:18" s="95" customFormat="1" ht="47.25" customHeight="1">
      <c r="A102" s="82"/>
      <c r="B102" s="177" t="s">
        <v>212</v>
      </c>
      <c r="C102" s="179" t="s">
        <v>213</v>
      </c>
      <c r="D102" s="181">
        <v>247</v>
      </c>
      <c r="E102" s="32" t="s">
        <v>30</v>
      </c>
      <c r="F102" s="33" t="s">
        <v>57</v>
      </c>
      <c r="G102" s="86">
        <v>8</v>
      </c>
      <c r="H102" s="34">
        <v>13750400000000000</v>
      </c>
      <c r="I102" s="33" t="s">
        <v>219</v>
      </c>
      <c r="J102" s="101"/>
      <c r="K102" s="102"/>
      <c r="L102" s="101"/>
      <c r="M102" s="102"/>
      <c r="N102" s="100"/>
      <c r="O102" s="102"/>
      <c r="P102" s="102"/>
      <c r="Q102" s="100"/>
      <c r="R102" s="100"/>
    </row>
    <row r="103" spans="1:18" s="95" customFormat="1" ht="47.25" customHeight="1">
      <c r="A103" s="82"/>
      <c r="B103" s="178"/>
      <c r="C103" s="180"/>
      <c r="D103" s="182"/>
      <c r="E103" s="32" t="s">
        <v>30</v>
      </c>
      <c r="F103" s="33" t="s">
        <v>57</v>
      </c>
      <c r="G103" s="86">
        <v>8</v>
      </c>
      <c r="H103" s="34">
        <v>13750400000000000</v>
      </c>
      <c r="I103" s="33" t="s">
        <v>230</v>
      </c>
      <c r="J103" s="58">
        <v>3502167.65</v>
      </c>
      <c r="K103" s="98"/>
      <c r="L103" s="58">
        <v>3502167.65</v>
      </c>
      <c r="M103" s="58">
        <v>3502167.65</v>
      </c>
      <c r="N103" s="98"/>
      <c r="O103" s="58">
        <v>3502167.65</v>
      </c>
      <c r="P103" s="58">
        <v>3502167.65</v>
      </c>
      <c r="Q103" s="98"/>
      <c r="R103" s="58">
        <v>3502167.65</v>
      </c>
    </row>
    <row r="104" spans="1:11" s="94" customFormat="1" ht="45.75" customHeight="1">
      <c r="A104" s="82"/>
      <c r="B104" s="84" t="s">
        <v>203</v>
      </c>
      <c r="C104" s="85"/>
      <c r="D104" s="96" t="s">
        <v>206</v>
      </c>
      <c r="E104" s="32" t="s">
        <v>30</v>
      </c>
      <c r="F104" s="33" t="s">
        <v>57</v>
      </c>
      <c r="G104" s="87">
        <v>8</v>
      </c>
      <c r="H104" s="88">
        <v>13750330000000000</v>
      </c>
      <c r="I104" s="87" t="s">
        <v>204</v>
      </c>
      <c r="J104" s="87"/>
      <c r="K104" s="99"/>
    </row>
    <row r="105" spans="1:18" ht="47.25" customHeight="1">
      <c r="A105" s="166" t="s">
        <v>119</v>
      </c>
      <c r="B105" s="60" t="s">
        <v>120</v>
      </c>
      <c r="C105" s="61" t="s">
        <v>121</v>
      </c>
      <c r="D105" s="62">
        <v>100</v>
      </c>
      <c r="E105" s="38" t="s">
        <v>32</v>
      </c>
      <c r="F105" s="38" t="s">
        <v>32</v>
      </c>
      <c r="G105" s="39">
        <v>0</v>
      </c>
      <c r="H105" s="40" t="s">
        <v>12</v>
      </c>
      <c r="I105" s="39" t="s">
        <v>13</v>
      </c>
      <c r="J105" s="58"/>
      <c r="K105" s="98"/>
      <c r="L105" s="35"/>
      <c r="M105" s="35"/>
      <c r="N105" s="35"/>
      <c r="O105" s="35"/>
      <c r="P105" s="35"/>
      <c r="Q105" s="35"/>
      <c r="R105" s="35"/>
    </row>
    <row r="106" spans="1:18" ht="51.75" customHeight="1">
      <c r="A106" s="167"/>
      <c r="B106" s="43" t="s">
        <v>208</v>
      </c>
      <c r="C106" s="44" t="s">
        <v>122</v>
      </c>
      <c r="D106" s="45">
        <v>180</v>
      </c>
      <c r="E106" s="45" t="s">
        <v>123</v>
      </c>
      <c r="F106" s="33" t="s">
        <v>57</v>
      </c>
      <c r="G106" s="45">
        <v>8</v>
      </c>
      <c r="H106" s="47" t="s">
        <v>124</v>
      </c>
      <c r="I106" s="45" t="s">
        <v>125</v>
      </c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ht="57" customHeight="1">
      <c r="A107" s="172"/>
      <c r="B107" s="43" t="s">
        <v>209</v>
      </c>
      <c r="C107" s="44" t="s">
        <v>126</v>
      </c>
      <c r="D107" s="45">
        <v>180</v>
      </c>
      <c r="E107" s="45" t="s">
        <v>123</v>
      </c>
      <c r="F107" s="33" t="s">
        <v>57</v>
      </c>
      <c r="G107" s="45">
        <v>8</v>
      </c>
      <c r="H107" s="47" t="s">
        <v>124</v>
      </c>
      <c r="I107" s="45" t="s">
        <v>125</v>
      </c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42" customFormat="1" ht="52.5" customHeight="1">
      <c r="A108" s="166" t="s">
        <v>127</v>
      </c>
      <c r="B108" s="63" t="s">
        <v>128</v>
      </c>
      <c r="C108" s="55" t="s">
        <v>129</v>
      </c>
      <c r="D108" s="38" t="s">
        <v>56</v>
      </c>
      <c r="E108" s="38" t="s">
        <v>32</v>
      </c>
      <c r="F108" s="38" t="s">
        <v>32</v>
      </c>
      <c r="G108" s="39">
        <v>0</v>
      </c>
      <c r="H108" s="40" t="s">
        <v>12</v>
      </c>
      <c r="I108" s="39" t="s">
        <v>13</v>
      </c>
      <c r="J108" s="97">
        <f>SUM(J109:J112)</f>
        <v>0</v>
      </c>
      <c r="K108" s="97">
        <f>SUM(K109:K112)</f>
        <v>0</v>
      </c>
      <c r="L108" s="41"/>
      <c r="M108" s="41"/>
      <c r="N108" s="41"/>
      <c r="O108" s="41"/>
      <c r="P108" s="41"/>
      <c r="Q108" s="41"/>
      <c r="R108" s="41"/>
    </row>
    <row r="109" spans="1:18" ht="35.25" customHeight="1">
      <c r="A109" s="167"/>
      <c r="B109" s="168" t="s">
        <v>130</v>
      </c>
      <c r="C109" s="133" t="s">
        <v>131</v>
      </c>
      <c r="D109" s="173" t="s">
        <v>36</v>
      </c>
      <c r="E109" s="32" t="s">
        <v>30</v>
      </c>
      <c r="F109" s="33" t="s">
        <v>57</v>
      </c>
      <c r="G109" s="45">
        <v>8</v>
      </c>
      <c r="H109" s="34">
        <v>13750300000000000</v>
      </c>
      <c r="I109" s="33" t="s">
        <v>221</v>
      </c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39.75" customHeight="1">
      <c r="A110" s="167"/>
      <c r="B110" s="169"/>
      <c r="C110" s="159"/>
      <c r="D110" s="174"/>
      <c r="E110" s="32" t="s">
        <v>30</v>
      </c>
      <c r="F110" s="33" t="s">
        <v>57</v>
      </c>
      <c r="G110" s="45">
        <v>9</v>
      </c>
      <c r="H110" s="34">
        <v>13750500000000000</v>
      </c>
      <c r="I110" s="33" t="s">
        <v>220</v>
      </c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39.75" customHeight="1">
      <c r="A111" s="167"/>
      <c r="B111" s="169"/>
      <c r="C111" s="159"/>
      <c r="D111" s="174"/>
      <c r="E111" s="32" t="s">
        <v>30</v>
      </c>
      <c r="F111" s="33" t="s">
        <v>211</v>
      </c>
      <c r="G111" s="45">
        <v>9</v>
      </c>
      <c r="H111" s="34">
        <v>13750500000000000</v>
      </c>
      <c r="I111" s="33" t="s">
        <v>223</v>
      </c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39.75" customHeight="1">
      <c r="A112" s="172"/>
      <c r="B112" s="171"/>
      <c r="C112" s="134"/>
      <c r="D112" s="175"/>
      <c r="E112" s="32" t="s">
        <v>30</v>
      </c>
      <c r="F112" s="33" t="s">
        <v>210</v>
      </c>
      <c r="G112" s="45">
        <v>9</v>
      </c>
      <c r="H112" s="34">
        <v>13750500000000000</v>
      </c>
      <c r="I112" s="33" t="s">
        <v>224</v>
      </c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2:14" ht="21" customHeight="1">
      <c r="B113" s="64"/>
      <c r="C113" s="65"/>
      <c r="D113" s="64"/>
      <c r="E113" s="64"/>
      <c r="F113" s="64"/>
      <c r="G113" s="64"/>
      <c r="H113" s="66"/>
      <c r="I113" s="64"/>
      <c r="J113" s="64"/>
      <c r="K113" s="64"/>
      <c r="L113" s="64"/>
      <c r="M113" s="64"/>
      <c r="N113" s="64"/>
    </row>
    <row r="114" spans="1:3" ht="19.5">
      <c r="A114" s="28" t="s">
        <v>207</v>
      </c>
      <c r="B114" s="67"/>
      <c r="C114" s="68"/>
    </row>
    <row r="115" spans="1:3" ht="19.5">
      <c r="A115" s="28" t="s">
        <v>132</v>
      </c>
      <c r="B115" s="67"/>
      <c r="C115" s="68"/>
    </row>
    <row r="116" ht="27.75" customHeight="1">
      <c r="A116" s="28" t="s">
        <v>133</v>
      </c>
    </row>
    <row r="117" ht="21.75" customHeight="1">
      <c r="A117" s="28" t="s">
        <v>134</v>
      </c>
    </row>
    <row r="118" ht="26.25" customHeight="1">
      <c r="A118" s="28" t="s">
        <v>135</v>
      </c>
    </row>
    <row r="119" ht="26.25" customHeight="1">
      <c r="A119" s="28" t="s">
        <v>136</v>
      </c>
    </row>
    <row r="120" ht="19.5">
      <c r="A120" s="28" t="s">
        <v>137</v>
      </c>
    </row>
    <row r="122" ht="19.5">
      <c r="A122" s="28" t="s">
        <v>138</v>
      </c>
    </row>
    <row r="123" spans="1:12" ht="19.5">
      <c r="A123" s="28" t="s">
        <v>139</v>
      </c>
      <c r="B123" s="73"/>
      <c r="C123" s="176" t="s">
        <v>200</v>
      </c>
      <c r="D123" s="176"/>
      <c r="E123" s="176"/>
      <c r="F123" s="176"/>
      <c r="H123" s="184"/>
      <c r="I123" s="184"/>
      <c r="K123" s="74" t="s">
        <v>24</v>
      </c>
      <c r="L123" s="74"/>
    </row>
    <row r="124" spans="4:11" ht="19.5">
      <c r="D124" s="28" t="s">
        <v>140</v>
      </c>
      <c r="H124" s="183" t="s">
        <v>1</v>
      </c>
      <c r="I124" s="183"/>
      <c r="K124" s="28" t="s">
        <v>2</v>
      </c>
    </row>
    <row r="126" spans="1:9" ht="19.5">
      <c r="A126" s="185" t="s">
        <v>141</v>
      </c>
      <c r="B126" s="185"/>
      <c r="D126" s="186" t="s">
        <v>142</v>
      </c>
      <c r="E126" s="186"/>
      <c r="F126" s="186"/>
      <c r="H126" s="187"/>
      <c r="I126" s="187"/>
    </row>
    <row r="127" spans="2:11" ht="19.5">
      <c r="B127" s="75" t="s">
        <v>140</v>
      </c>
      <c r="E127" s="69" t="s">
        <v>143</v>
      </c>
      <c r="H127" s="184"/>
      <c r="I127" s="184"/>
      <c r="J127" s="28" t="s">
        <v>144</v>
      </c>
      <c r="K127" s="28" t="s">
        <v>145</v>
      </c>
    </row>
    <row r="128" spans="2:9" ht="30.75" customHeight="1">
      <c r="B128" s="71" t="s">
        <v>146</v>
      </c>
      <c r="H128" s="183" t="s">
        <v>1</v>
      </c>
      <c r="I128" s="183"/>
    </row>
  </sheetData>
  <sheetProtection/>
  <autoFilter ref="I1:I128"/>
  <mergeCells count="80">
    <mergeCell ref="B102:B103"/>
    <mergeCell ref="C102:C103"/>
    <mergeCell ref="D102:D103"/>
    <mergeCell ref="H128:I128"/>
    <mergeCell ref="H123:I123"/>
    <mergeCell ref="H124:I124"/>
    <mergeCell ref="A126:B126"/>
    <mergeCell ref="D126:F126"/>
    <mergeCell ref="H126:I126"/>
    <mergeCell ref="H127:I127"/>
    <mergeCell ref="A105:A107"/>
    <mergeCell ref="A108:A112"/>
    <mergeCell ref="B109:B112"/>
    <mergeCell ref="C109:C112"/>
    <mergeCell ref="D109:D112"/>
    <mergeCell ref="C123:F123"/>
    <mergeCell ref="B80:B81"/>
    <mergeCell ref="C80:C81"/>
    <mergeCell ref="D80:D81"/>
    <mergeCell ref="B87:B101"/>
    <mergeCell ref="C87:C101"/>
    <mergeCell ref="D87:D101"/>
    <mergeCell ref="B74:B75"/>
    <mergeCell ref="C74:C75"/>
    <mergeCell ref="D74:D75"/>
    <mergeCell ref="B78:B79"/>
    <mergeCell ref="C78:C79"/>
    <mergeCell ref="D78:D79"/>
    <mergeCell ref="A42:A101"/>
    <mergeCell ref="B44:B55"/>
    <mergeCell ref="C44:C55"/>
    <mergeCell ref="D44:D55"/>
    <mergeCell ref="B59:B70"/>
    <mergeCell ref="C59:C70"/>
    <mergeCell ref="D59:D70"/>
    <mergeCell ref="B71:B72"/>
    <mergeCell ref="C71:C72"/>
    <mergeCell ref="D71:D72"/>
    <mergeCell ref="B35:B36"/>
    <mergeCell ref="C35:C36"/>
    <mergeCell ref="D35:D36"/>
    <mergeCell ref="B37:B38"/>
    <mergeCell ref="C37:C38"/>
    <mergeCell ref="D37:D38"/>
    <mergeCell ref="A14:A16"/>
    <mergeCell ref="B14:B16"/>
    <mergeCell ref="C14:C16"/>
    <mergeCell ref="D14:D16"/>
    <mergeCell ref="A17:A40"/>
    <mergeCell ref="B19:B23"/>
    <mergeCell ref="C19:C23"/>
    <mergeCell ref="B32:B33"/>
    <mergeCell ref="C32:C33"/>
    <mergeCell ref="D32:D33"/>
    <mergeCell ref="N2:O3"/>
    <mergeCell ref="P2:P4"/>
    <mergeCell ref="Q2:R3"/>
    <mergeCell ref="I2:I4"/>
    <mergeCell ref="A5:A13"/>
    <mergeCell ref="B5:B13"/>
    <mergeCell ref="C5:C13"/>
    <mergeCell ref="D5:D13"/>
    <mergeCell ref="G2:G4"/>
    <mergeCell ref="H2:H4"/>
    <mergeCell ref="J2:J4"/>
    <mergeCell ref="K2:L3"/>
    <mergeCell ref="M2:M4"/>
    <mergeCell ref="B25:B31"/>
    <mergeCell ref="C25:C31"/>
    <mergeCell ref="D25:D31"/>
    <mergeCell ref="B56:B57"/>
    <mergeCell ref="C56:C57"/>
    <mergeCell ref="D56:D57"/>
    <mergeCell ref="A1:R1"/>
    <mergeCell ref="A2:A4"/>
    <mergeCell ref="B2:B4"/>
    <mergeCell ref="C2:C4"/>
    <mergeCell ref="D2:D4"/>
    <mergeCell ref="E2:E4"/>
    <mergeCell ref="F2:F4"/>
  </mergeCells>
  <printOptions/>
  <pageMargins left="0.15748031496062992" right="0.15748031496062992" top="0.984251968503937" bottom="0.7874015748031497" header="0.3937007874015748" footer="0.2362204724409449"/>
  <pageSetup fitToHeight="0" fitToWidth="1" horizontalDpi="600" verticalDpi="600" orientation="landscape" paperSize="9" scale="39" r:id="rId1"/>
  <rowBreaks count="5" manualBreakCount="5">
    <brk id="24" max="17" man="1"/>
    <brk id="41" max="17" man="1"/>
    <brk id="66" max="17" man="1"/>
    <brk id="82" max="17" man="1"/>
    <brk id="102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0">
      <selection activeCell="BP5" sqref="BP5:BW5"/>
    </sheetView>
  </sheetViews>
  <sheetFormatPr defaultColWidth="1.421875" defaultRowHeight="12.75"/>
  <cols>
    <col min="1" max="4" width="1.421875" style="76" customWidth="1"/>
    <col min="5" max="5" width="1.421875" style="76" hidden="1" customWidth="1"/>
    <col min="6" max="54" width="1.421875" style="76" customWidth="1"/>
    <col min="55" max="55" width="8.8515625" style="76" customWidth="1"/>
    <col min="56" max="74" width="1.421875" style="76" customWidth="1"/>
    <col min="75" max="75" width="3.00390625" style="76" customWidth="1"/>
    <col min="76" max="89" width="1.421875" style="76" customWidth="1"/>
    <col min="90" max="90" width="0.42578125" style="76" customWidth="1"/>
    <col min="91" max="16384" width="1.421875" style="76" customWidth="1"/>
  </cols>
  <sheetData>
    <row r="1" spans="1:99" ht="12.75" customHeight="1">
      <c r="A1" s="188" t="s">
        <v>147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</row>
    <row r="3" spans="1:99" s="77" customFormat="1" ht="12" customHeight="1">
      <c r="A3" s="189" t="s">
        <v>148</v>
      </c>
      <c r="B3" s="190"/>
      <c r="C3" s="190"/>
      <c r="D3" s="190"/>
      <c r="E3" s="191"/>
      <c r="F3" s="192" t="s">
        <v>10</v>
      </c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4"/>
      <c r="BD3" s="192" t="s">
        <v>37</v>
      </c>
      <c r="BE3" s="193"/>
      <c r="BF3" s="193"/>
      <c r="BG3" s="193"/>
      <c r="BH3" s="193"/>
      <c r="BI3" s="194"/>
      <c r="BJ3" s="192" t="s">
        <v>149</v>
      </c>
      <c r="BK3" s="193"/>
      <c r="BL3" s="193"/>
      <c r="BM3" s="193"/>
      <c r="BN3" s="193"/>
      <c r="BO3" s="194"/>
      <c r="BP3" s="195" t="s">
        <v>26</v>
      </c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</row>
    <row r="4" spans="1:99" s="77" customFormat="1" ht="12" customHeight="1">
      <c r="A4" s="189" t="s">
        <v>150</v>
      </c>
      <c r="B4" s="190"/>
      <c r="C4" s="190"/>
      <c r="D4" s="190"/>
      <c r="E4" s="191"/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8"/>
      <c r="BD4" s="196" t="s">
        <v>151</v>
      </c>
      <c r="BE4" s="197"/>
      <c r="BF4" s="197"/>
      <c r="BG4" s="197"/>
      <c r="BH4" s="197"/>
      <c r="BI4" s="198"/>
      <c r="BJ4" s="196" t="s">
        <v>152</v>
      </c>
      <c r="BK4" s="197"/>
      <c r="BL4" s="197"/>
      <c r="BM4" s="197"/>
      <c r="BN4" s="197"/>
      <c r="BO4" s="198"/>
      <c r="BP4" s="195" t="s">
        <v>239</v>
      </c>
      <c r="BQ4" s="195"/>
      <c r="BR4" s="195"/>
      <c r="BS4" s="195"/>
      <c r="BT4" s="195"/>
      <c r="BU4" s="195"/>
      <c r="BV4" s="195"/>
      <c r="BW4" s="195"/>
      <c r="BX4" s="195" t="s">
        <v>153</v>
      </c>
      <c r="BY4" s="195"/>
      <c r="BZ4" s="195"/>
      <c r="CA4" s="195"/>
      <c r="CB4" s="195"/>
      <c r="CC4" s="195"/>
      <c r="CD4" s="195"/>
      <c r="CE4" s="195"/>
      <c r="CF4" s="195" t="s">
        <v>153</v>
      </c>
      <c r="CG4" s="195"/>
      <c r="CH4" s="195"/>
      <c r="CI4" s="195"/>
      <c r="CJ4" s="195"/>
      <c r="CK4" s="195"/>
      <c r="CL4" s="195"/>
      <c r="CM4" s="195"/>
      <c r="CN4" s="195" t="s">
        <v>154</v>
      </c>
      <c r="CO4" s="195"/>
      <c r="CP4" s="195"/>
      <c r="CQ4" s="195"/>
      <c r="CR4" s="195"/>
      <c r="CS4" s="195"/>
      <c r="CT4" s="195"/>
      <c r="CU4" s="195"/>
    </row>
    <row r="5" spans="1:99" s="77" customFormat="1" ht="12" customHeight="1">
      <c r="A5" s="189"/>
      <c r="B5" s="190"/>
      <c r="C5" s="190"/>
      <c r="D5" s="190"/>
      <c r="E5" s="191"/>
      <c r="F5" s="196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8"/>
      <c r="BD5" s="196"/>
      <c r="BE5" s="197"/>
      <c r="BF5" s="197"/>
      <c r="BG5" s="197"/>
      <c r="BH5" s="197"/>
      <c r="BI5" s="198"/>
      <c r="BJ5" s="196" t="s">
        <v>155</v>
      </c>
      <c r="BK5" s="197"/>
      <c r="BL5" s="197"/>
      <c r="BM5" s="197"/>
      <c r="BN5" s="197"/>
      <c r="BO5" s="198"/>
      <c r="BP5" s="195" t="s">
        <v>156</v>
      </c>
      <c r="BQ5" s="195"/>
      <c r="BR5" s="195"/>
      <c r="BS5" s="195"/>
      <c r="BT5" s="195"/>
      <c r="BU5" s="195"/>
      <c r="BV5" s="195"/>
      <c r="BW5" s="195"/>
      <c r="BX5" s="195" t="s">
        <v>157</v>
      </c>
      <c r="BY5" s="195"/>
      <c r="BZ5" s="195"/>
      <c r="CA5" s="195"/>
      <c r="CB5" s="195"/>
      <c r="CC5" s="195"/>
      <c r="CD5" s="195"/>
      <c r="CE5" s="195"/>
      <c r="CF5" s="195" t="s">
        <v>158</v>
      </c>
      <c r="CG5" s="195"/>
      <c r="CH5" s="195"/>
      <c r="CI5" s="195"/>
      <c r="CJ5" s="195"/>
      <c r="CK5" s="195"/>
      <c r="CL5" s="195"/>
      <c r="CM5" s="195"/>
      <c r="CN5" s="195" t="s">
        <v>159</v>
      </c>
      <c r="CO5" s="195"/>
      <c r="CP5" s="195"/>
      <c r="CQ5" s="195"/>
      <c r="CR5" s="195"/>
      <c r="CS5" s="195"/>
      <c r="CT5" s="195"/>
      <c r="CU5" s="195"/>
    </row>
    <row r="6" spans="1:99" s="77" customFormat="1" ht="12" customHeight="1">
      <c r="A6" s="189"/>
      <c r="B6" s="190"/>
      <c r="C6" s="190"/>
      <c r="D6" s="190"/>
      <c r="E6" s="191"/>
      <c r="F6" s="196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8"/>
      <c r="BD6" s="196"/>
      <c r="BE6" s="197"/>
      <c r="BF6" s="197"/>
      <c r="BG6" s="197"/>
      <c r="BH6" s="197"/>
      <c r="BI6" s="198"/>
      <c r="BJ6" s="196"/>
      <c r="BK6" s="197"/>
      <c r="BL6" s="197"/>
      <c r="BM6" s="197"/>
      <c r="BN6" s="197"/>
      <c r="BO6" s="198"/>
      <c r="BP6" s="195" t="s">
        <v>160</v>
      </c>
      <c r="BQ6" s="195"/>
      <c r="BR6" s="195"/>
      <c r="BS6" s="195"/>
      <c r="BT6" s="195"/>
      <c r="BU6" s="195"/>
      <c r="BV6" s="195"/>
      <c r="BW6" s="195"/>
      <c r="BX6" s="195" t="s">
        <v>161</v>
      </c>
      <c r="BY6" s="195"/>
      <c r="BZ6" s="195"/>
      <c r="CA6" s="195"/>
      <c r="CB6" s="195"/>
      <c r="CC6" s="195"/>
      <c r="CD6" s="195"/>
      <c r="CE6" s="195"/>
      <c r="CF6" s="195" t="s">
        <v>161</v>
      </c>
      <c r="CG6" s="195"/>
      <c r="CH6" s="195"/>
      <c r="CI6" s="195"/>
      <c r="CJ6" s="195"/>
      <c r="CK6" s="195"/>
      <c r="CL6" s="195"/>
      <c r="CM6" s="195"/>
      <c r="CN6" s="195" t="s">
        <v>161</v>
      </c>
      <c r="CO6" s="195"/>
      <c r="CP6" s="195"/>
      <c r="CQ6" s="195"/>
      <c r="CR6" s="195"/>
      <c r="CS6" s="195"/>
      <c r="CT6" s="195"/>
      <c r="CU6" s="195"/>
    </row>
    <row r="7" spans="1:99" s="77" customFormat="1" ht="12" customHeight="1">
      <c r="A7" s="189"/>
      <c r="B7" s="190"/>
      <c r="C7" s="190"/>
      <c r="D7" s="190"/>
      <c r="E7" s="191"/>
      <c r="F7" s="199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1"/>
      <c r="BD7" s="196"/>
      <c r="BE7" s="197"/>
      <c r="BF7" s="197"/>
      <c r="BG7" s="197"/>
      <c r="BH7" s="197"/>
      <c r="BI7" s="198"/>
      <c r="BJ7" s="196"/>
      <c r="BK7" s="197"/>
      <c r="BL7" s="197"/>
      <c r="BM7" s="197"/>
      <c r="BN7" s="197"/>
      <c r="BO7" s="198"/>
      <c r="BP7" s="195" t="s">
        <v>162</v>
      </c>
      <c r="BQ7" s="195"/>
      <c r="BR7" s="195"/>
      <c r="BS7" s="195"/>
      <c r="BT7" s="195"/>
      <c r="BU7" s="195"/>
      <c r="BV7" s="195"/>
      <c r="BW7" s="195"/>
      <c r="BX7" s="195" t="s">
        <v>163</v>
      </c>
      <c r="BY7" s="195"/>
      <c r="BZ7" s="195"/>
      <c r="CA7" s="195"/>
      <c r="CB7" s="195"/>
      <c r="CC7" s="195"/>
      <c r="CD7" s="195"/>
      <c r="CE7" s="195"/>
      <c r="CF7" s="195" t="s">
        <v>163</v>
      </c>
      <c r="CG7" s="195"/>
      <c r="CH7" s="195"/>
      <c r="CI7" s="195"/>
      <c r="CJ7" s="195"/>
      <c r="CK7" s="195"/>
      <c r="CL7" s="195"/>
      <c r="CM7" s="195"/>
      <c r="CN7" s="195" t="s">
        <v>164</v>
      </c>
      <c r="CO7" s="195"/>
      <c r="CP7" s="195"/>
      <c r="CQ7" s="195"/>
      <c r="CR7" s="195"/>
      <c r="CS7" s="195"/>
      <c r="CT7" s="195"/>
      <c r="CU7" s="195"/>
    </row>
    <row r="8" spans="1:99" s="77" customFormat="1" ht="12" customHeight="1">
      <c r="A8" s="195">
        <v>1</v>
      </c>
      <c r="B8" s="195"/>
      <c r="C8" s="195"/>
      <c r="D8" s="195"/>
      <c r="E8" s="195"/>
      <c r="F8" s="191">
        <v>2</v>
      </c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202">
        <v>3</v>
      </c>
      <c r="BE8" s="202"/>
      <c r="BF8" s="202"/>
      <c r="BG8" s="202"/>
      <c r="BH8" s="202"/>
      <c r="BI8" s="202"/>
      <c r="BJ8" s="202">
        <v>4</v>
      </c>
      <c r="BK8" s="202"/>
      <c r="BL8" s="202"/>
      <c r="BM8" s="202"/>
      <c r="BN8" s="202"/>
      <c r="BO8" s="202"/>
      <c r="BP8" s="202">
        <v>5</v>
      </c>
      <c r="BQ8" s="202"/>
      <c r="BR8" s="202"/>
      <c r="BS8" s="202"/>
      <c r="BT8" s="202"/>
      <c r="BU8" s="202"/>
      <c r="BV8" s="202"/>
      <c r="BW8" s="202"/>
      <c r="BX8" s="202">
        <v>6</v>
      </c>
      <c r="BY8" s="202"/>
      <c r="BZ8" s="202"/>
      <c r="CA8" s="202"/>
      <c r="CB8" s="202"/>
      <c r="CC8" s="202"/>
      <c r="CD8" s="202"/>
      <c r="CE8" s="202"/>
      <c r="CF8" s="202">
        <v>7</v>
      </c>
      <c r="CG8" s="202"/>
      <c r="CH8" s="202"/>
      <c r="CI8" s="202"/>
      <c r="CJ8" s="202"/>
      <c r="CK8" s="202"/>
      <c r="CL8" s="202"/>
      <c r="CM8" s="202"/>
      <c r="CN8" s="202">
        <v>8</v>
      </c>
      <c r="CO8" s="202"/>
      <c r="CP8" s="202"/>
      <c r="CQ8" s="202"/>
      <c r="CR8" s="202"/>
      <c r="CS8" s="202"/>
      <c r="CT8" s="202"/>
      <c r="CU8" s="202"/>
    </row>
    <row r="9" spans="1:99" ht="15" customHeight="1">
      <c r="A9" s="203" t="s">
        <v>165</v>
      </c>
      <c r="B9" s="203"/>
      <c r="C9" s="203"/>
      <c r="D9" s="203"/>
      <c r="E9" s="203"/>
      <c r="F9" s="204" t="s">
        <v>166</v>
      </c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3" t="s">
        <v>167</v>
      </c>
      <c r="BE9" s="203"/>
      <c r="BF9" s="203"/>
      <c r="BG9" s="203"/>
      <c r="BH9" s="203"/>
      <c r="BI9" s="203"/>
      <c r="BJ9" s="205" t="s">
        <v>28</v>
      </c>
      <c r="BK9" s="205"/>
      <c r="BL9" s="205"/>
      <c r="BM9" s="205"/>
      <c r="BN9" s="205"/>
      <c r="BO9" s="205"/>
      <c r="BP9" s="206">
        <f>'Раздел 1'!J84</f>
        <v>22130104.65</v>
      </c>
      <c r="BQ9" s="206"/>
      <c r="BR9" s="206"/>
      <c r="BS9" s="206"/>
      <c r="BT9" s="206"/>
      <c r="BU9" s="206"/>
      <c r="BV9" s="206"/>
      <c r="BW9" s="206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</row>
    <row r="10" spans="1:99" ht="12.75" customHeight="1">
      <c r="A10" s="205" t="s">
        <v>53</v>
      </c>
      <c r="B10" s="205"/>
      <c r="C10" s="205"/>
      <c r="D10" s="205"/>
      <c r="E10" s="205"/>
      <c r="F10" s="208" t="s">
        <v>11</v>
      </c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5" t="s">
        <v>168</v>
      </c>
      <c r="BE10" s="205"/>
      <c r="BF10" s="205"/>
      <c r="BG10" s="205"/>
      <c r="BH10" s="205"/>
      <c r="BI10" s="205"/>
      <c r="BJ10" s="205" t="s">
        <v>28</v>
      </c>
      <c r="BK10" s="205"/>
      <c r="BL10" s="205"/>
      <c r="BM10" s="205"/>
      <c r="BN10" s="205"/>
      <c r="BO10" s="205"/>
      <c r="BP10" s="210"/>
      <c r="BQ10" s="210"/>
      <c r="BR10" s="210"/>
      <c r="BS10" s="210"/>
      <c r="BT10" s="210"/>
      <c r="BU10" s="210"/>
      <c r="BV10" s="210"/>
      <c r="BW10" s="210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</row>
    <row r="11" spans="1:99" ht="27" customHeight="1">
      <c r="A11" s="205"/>
      <c r="B11" s="205"/>
      <c r="C11" s="205"/>
      <c r="D11" s="205"/>
      <c r="E11" s="205"/>
      <c r="F11" s="211" t="s">
        <v>169</v>
      </c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10"/>
      <c r="BQ11" s="210"/>
      <c r="BR11" s="210"/>
      <c r="BS11" s="210"/>
      <c r="BT11" s="210"/>
      <c r="BU11" s="210"/>
      <c r="BV11" s="210"/>
      <c r="BW11" s="210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</row>
    <row r="12" spans="1:99" ht="12.75" customHeight="1">
      <c r="A12" s="205" t="s">
        <v>58</v>
      </c>
      <c r="B12" s="205"/>
      <c r="C12" s="205"/>
      <c r="D12" s="205"/>
      <c r="E12" s="205"/>
      <c r="F12" s="208" t="s">
        <v>170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05" t="s">
        <v>171</v>
      </c>
      <c r="BE12" s="205"/>
      <c r="BF12" s="205"/>
      <c r="BG12" s="205"/>
      <c r="BH12" s="205"/>
      <c r="BI12" s="205"/>
      <c r="BJ12" s="205" t="s">
        <v>28</v>
      </c>
      <c r="BK12" s="205"/>
      <c r="BL12" s="205"/>
      <c r="BM12" s="205"/>
      <c r="BN12" s="205"/>
      <c r="BO12" s="205"/>
      <c r="BP12" s="210"/>
      <c r="BQ12" s="210"/>
      <c r="BR12" s="210"/>
      <c r="BS12" s="210"/>
      <c r="BT12" s="210"/>
      <c r="BU12" s="210"/>
      <c r="BV12" s="210"/>
      <c r="BW12" s="210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</row>
    <row r="13" spans="1:99" ht="12.75" customHeight="1">
      <c r="A13" s="205"/>
      <c r="B13" s="205"/>
      <c r="C13" s="205"/>
      <c r="D13" s="205"/>
      <c r="E13" s="205"/>
      <c r="F13" s="211" t="s">
        <v>172</v>
      </c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10"/>
      <c r="BQ13" s="210"/>
      <c r="BR13" s="210"/>
      <c r="BS13" s="210"/>
      <c r="BT13" s="210"/>
      <c r="BU13" s="210"/>
      <c r="BV13" s="210"/>
      <c r="BW13" s="210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</row>
    <row r="14" spans="1:99" ht="12.75" customHeight="1">
      <c r="A14" s="205" t="s">
        <v>61</v>
      </c>
      <c r="B14" s="205"/>
      <c r="C14" s="205"/>
      <c r="D14" s="205"/>
      <c r="E14" s="205"/>
      <c r="F14" s="208" t="s">
        <v>173</v>
      </c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05" t="s">
        <v>174</v>
      </c>
      <c r="BE14" s="205"/>
      <c r="BF14" s="205"/>
      <c r="BG14" s="205"/>
      <c r="BH14" s="205"/>
      <c r="BI14" s="205"/>
      <c r="BJ14" s="205" t="s">
        <v>28</v>
      </c>
      <c r="BK14" s="205"/>
      <c r="BL14" s="205"/>
      <c r="BM14" s="205"/>
      <c r="BN14" s="205"/>
      <c r="BO14" s="205"/>
      <c r="BP14" s="210"/>
      <c r="BQ14" s="210"/>
      <c r="BR14" s="210"/>
      <c r="BS14" s="210"/>
      <c r="BT14" s="210"/>
      <c r="BU14" s="210"/>
      <c r="BV14" s="210"/>
      <c r="BW14" s="210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</row>
    <row r="15" spans="1:99" ht="12.75" customHeight="1">
      <c r="A15" s="205"/>
      <c r="B15" s="205"/>
      <c r="C15" s="205"/>
      <c r="D15" s="205"/>
      <c r="E15" s="205"/>
      <c r="F15" s="214" t="s">
        <v>175</v>
      </c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05"/>
      <c r="BO15" s="205"/>
      <c r="BP15" s="210"/>
      <c r="BQ15" s="210"/>
      <c r="BR15" s="210"/>
      <c r="BS15" s="210"/>
      <c r="BT15" s="210"/>
      <c r="BU15" s="210"/>
      <c r="BV15" s="210"/>
      <c r="BW15" s="210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</row>
    <row r="16" spans="1:99" ht="12.75" customHeight="1">
      <c r="A16" s="205" t="s">
        <v>83</v>
      </c>
      <c r="B16" s="205"/>
      <c r="C16" s="205"/>
      <c r="D16" s="205"/>
      <c r="E16" s="205"/>
      <c r="F16" s="208" t="s">
        <v>170</v>
      </c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05" t="s">
        <v>176</v>
      </c>
      <c r="BE16" s="205"/>
      <c r="BF16" s="205"/>
      <c r="BG16" s="205"/>
      <c r="BH16" s="205"/>
      <c r="BI16" s="205"/>
      <c r="BJ16" s="205" t="s">
        <v>28</v>
      </c>
      <c r="BK16" s="205"/>
      <c r="BL16" s="205"/>
      <c r="BM16" s="205"/>
      <c r="BN16" s="205"/>
      <c r="BO16" s="205"/>
      <c r="BP16" s="210"/>
      <c r="BQ16" s="210"/>
      <c r="BR16" s="210"/>
      <c r="BS16" s="210"/>
      <c r="BT16" s="210"/>
      <c r="BU16" s="210"/>
      <c r="BV16" s="210"/>
      <c r="BW16" s="210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</row>
    <row r="17" spans="1:99" ht="12.75" customHeight="1">
      <c r="A17" s="205"/>
      <c r="B17" s="205"/>
      <c r="C17" s="205"/>
      <c r="D17" s="205"/>
      <c r="E17" s="205"/>
      <c r="F17" s="211" t="s">
        <v>177</v>
      </c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05"/>
      <c r="BO17" s="205"/>
      <c r="BP17" s="210"/>
      <c r="BQ17" s="210"/>
      <c r="BR17" s="210"/>
      <c r="BS17" s="210"/>
      <c r="BT17" s="210"/>
      <c r="BU17" s="210"/>
      <c r="BV17" s="210"/>
      <c r="BW17" s="210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</row>
    <row r="18" spans="1:99" ht="12.75" customHeight="1">
      <c r="A18" s="205" t="s">
        <v>178</v>
      </c>
      <c r="B18" s="205"/>
      <c r="C18" s="205"/>
      <c r="D18" s="205"/>
      <c r="E18" s="205"/>
      <c r="F18" s="213" t="s">
        <v>11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05" t="s">
        <v>179</v>
      </c>
      <c r="BE18" s="205"/>
      <c r="BF18" s="205"/>
      <c r="BG18" s="205"/>
      <c r="BH18" s="205"/>
      <c r="BI18" s="205"/>
      <c r="BJ18" s="205" t="s">
        <v>28</v>
      </c>
      <c r="BK18" s="205"/>
      <c r="BL18" s="205"/>
      <c r="BM18" s="205"/>
      <c r="BN18" s="205"/>
      <c r="BO18" s="205"/>
      <c r="BP18" s="210"/>
      <c r="BQ18" s="210"/>
      <c r="BR18" s="210"/>
      <c r="BS18" s="210"/>
      <c r="BT18" s="210"/>
      <c r="BU18" s="210"/>
      <c r="BV18" s="210"/>
      <c r="BW18" s="210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</row>
    <row r="19" spans="1:99" ht="12.75" customHeight="1">
      <c r="A19" s="205"/>
      <c r="B19" s="205"/>
      <c r="C19" s="205"/>
      <c r="D19" s="205"/>
      <c r="E19" s="205"/>
      <c r="F19" s="212" t="s">
        <v>180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10"/>
      <c r="BQ19" s="210"/>
      <c r="BR19" s="210"/>
      <c r="BS19" s="210"/>
      <c r="BT19" s="210"/>
      <c r="BU19" s="210"/>
      <c r="BV19" s="210"/>
      <c r="BW19" s="210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</row>
    <row r="20" spans="1:99" ht="12.75" customHeight="1">
      <c r="A20" s="205"/>
      <c r="B20" s="205"/>
      <c r="C20" s="205"/>
      <c r="D20" s="205"/>
      <c r="E20" s="205"/>
      <c r="F20" s="214" t="s">
        <v>181</v>
      </c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10"/>
      <c r="BQ20" s="210"/>
      <c r="BR20" s="210"/>
      <c r="BS20" s="210"/>
      <c r="BT20" s="210"/>
      <c r="BU20" s="210"/>
      <c r="BV20" s="210"/>
      <c r="BW20" s="210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</row>
    <row r="21" spans="1:99" ht="12.75" customHeight="1">
      <c r="A21" s="205" t="s">
        <v>182</v>
      </c>
      <c r="B21" s="205"/>
      <c r="C21" s="205"/>
      <c r="D21" s="205"/>
      <c r="E21" s="205"/>
      <c r="F21" s="213" t="s">
        <v>183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05" t="s">
        <v>184</v>
      </c>
      <c r="BE21" s="205"/>
      <c r="BF21" s="205"/>
      <c r="BG21" s="205"/>
      <c r="BH21" s="205"/>
      <c r="BI21" s="205"/>
      <c r="BJ21" s="205" t="s">
        <v>28</v>
      </c>
      <c r="BK21" s="205"/>
      <c r="BL21" s="205"/>
      <c r="BM21" s="205"/>
      <c r="BN21" s="205"/>
      <c r="BO21" s="205"/>
      <c r="BP21" s="210"/>
      <c r="BQ21" s="210"/>
      <c r="BR21" s="210"/>
      <c r="BS21" s="210"/>
      <c r="BT21" s="210"/>
      <c r="BU21" s="210"/>
      <c r="BV21" s="210"/>
      <c r="BW21" s="210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</row>
    <row r="22" spans="1:99" ht="12.75" customHeight="1">
      <c r="A22" s="205"/>
      <c r="B22" s="205"/>
      <c r="C22" s="205"/>
      <c r="D22" s="205"/>
      <c r="E22" s="205"/>
      <c r="F22" s="214" t="s">
        <v>185</v>
      </c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10"/>
      <c r="BQ22" s="210"/>
      <c r="BR22" s="210"/>
      <c r="BS22" s="210"/>
      <c r="BT22" s="210"/>
      <c r="BU22" s="210"/>
      <c r="BV22" s="210"/>
      <c r="BW22" s="210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</row>
    <row r="23" spans="1:99" ht="15" customHeight="1">
      <c r="A23" s="205" t="s">
        <v>186</v>
      </c>
      <c r="B23" s="205"/>
      <c r="C23" s="205"/>
      <c r="D23" s="205"/>
      <c r="E23" s="205"/>
      <c r="F23" s="215" t="s">
        <v>187</v>
      </c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05" t="s">
        <v>188</v>
      </c>
      <c r="BE23" s="205"/>
      <c r="BF23" s="205"/>
      <c r="BG23" s="205"/>
      <c r="BH23" s="205"/>
      <c r="BI23" s="205"/>
      <c r="BJ23" s="205" t="s">
        <v>28</v>
      </c>
      <c r="BK23" s="205"/>
      <c r="BL23" s="205"/>
      <c r="BM23" s="205"/>
      <c r="BN23" s="205"/>
      <c r="BO23" s="205"/>
      <c r="BP23" s="210"/>
      <c r="BQ23" s="210"/>
      <c r="BR23" s="210"/>
      <c r="BS23" s="210"/>
      <c r="BT23" s="210"/>
      <c r="BU23" s="210"/>
      <c r="BV23" s="210"/>
      <c r="BW23" s="210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</row>
    <row r="24" spans="1:99" ht="25.5" customHeight="1">
      <c r="A24" s="205" t="s">
        <v>189</v>
      </c>
      <c r="B24" s="205"/>
      <c r="C24" s="205"/>
      <c r="D24" s="205"/>
      <c r="E24" s="205"/>
      <c r="F24" s="218" t="s">
        <v>190</v>
      </c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20"/>
      <c r="BD24" s="205" t="s">
        <v>191</v>
      </c>
      <c r="BE24" s="205"/>
      <c r="BF24" s="205"/>
      <c r="BG24" s="205"/>
      <c r="BH24" s="205"/>
      <c r="BI24" s="205"/>
      <c r="BJ24" s="205" t="s">
        <v>28</v>
      </c>
      <c r="BK24" s="205"/>
      <c r="BL24" s="205"/>
      <c r="BM24" s="205"/>
      <c r="BN24" s="205"/>
      <c r="BO24" s="205"/>
      <c r="BP24" s="210"/>
      <c r="BQ24" s="210"/>
      <c r="BR24" s="210"/>
      <c r="BS24" s="210"/>
      <c r="BT24" s="210"/>
      <c r="BU24" s="210"/>
      <c r="BV24" s="210"/>
      <c r="BW24" s="210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</row>
    <row r="25" spans="1:99" ht="12">
      <c r="A25" s="205"/>
      <c r="B25" s="205"/>
      <c r="C25" s="205"/>
      <c r="D25" s="205"/>
      <c r="E25" s="205"/>
      <c r="F25" s="217" t="s">
        <v>192</v>
      </c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10"/>
      <c r="BQ25" s="210"/>
      <c r="BR25" s="210"/>
      <c r="BS25" s="210"/>
      <c r="BT25" s="210"/>
      <c r="BU25" s="210"/>
      <c r="BV25" s="210"/>
      <c r="BW25" s="210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</row>
    <row r="26" spans="1:99" ht="12">
      <c r="A26" s="205"/>
      <c r="B26" s="205"/>
      <c r="C26" s="205"/>
      <c r="D26" s="205"/>
      <c r="E26" s="205"/>
      <c r="F26" s="213" t="s">
        <v>193</v>
      </c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05" t="s">
        <v>194</v>
      </c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10"/>
      <c r="BQ26" s="210"/>
      <c r="BR26" s="210"/>
      <c r="BS26" s="210"/>
      <c r="BT26" s="210"/>
      <c r="BU26" s="210"/>
      <c r="BV26" s="210"/>
      <c r="BW26" s="210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</row>
    <row r="27" spans="1:99" ht="8.25" customHeight="1">
      <c r="A27" s="205"/>
      <c r="B27" s="205"/>
      <c r="C27" s="205"/>
      <c r="D27" s="205"/>
      <c r="E27" s="205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05"/>
      <c r="BO27" s="205"/>
      <c r="BP27" s="210"/>
      <c r="BQ27" s="210"/>
      <c r="BR27" s="210"/>
      <c r="BS27" s="210"/>
      <c r="BT27" s="210"/>
      <c r="BU27" s="210"/>
      <c r="BV27" s="210"/>
      <c r="BW27" s="210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</row>
    <row r="28" spans="1:99" ht="12">
      <c r="A28" s="221" t="s">
        <v>195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</row>
    <row r="29" spans="1:99" ht="11.2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</row>
    <row r="31" ht="12">
      <c r="A31" s="76" t="s">
        <v>138</v>
      </c>
    </row>
    <row r="32" spans="1:80" ht="27" customHeight="1">
      <c r="A32" s="76" t="s">
        <v>196</v>
      </c>
      <c r="W32" s="223" t="s">
        <v>200</v>
      </c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78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78"/>
      <c r="BH32" s="224" t="s">
        <v>24</v>
      </c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</row>
    <row r="33" spans="23:80" s="79" customFormat="1" ht="9">
      <c r="W33" s="225" t="s">
        <v>140</v>
      </c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80"/>
      <c r="AS33" s="225" t="s">
        <v>1</v>
      </c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80"/>
      <c r="BH33" s="225" t="s">
        <v>2</v>
      </c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</row>
    <row r="34" ht="4.5" customHeight="1"/>
    <row r="35" spans="1:74" ht="12">
      <c r="A35" s="76" t="s">
        <v>197</v>
      </c>
      <c r="J35" s="224" t="s">
        <v>27</v>
      </c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F35" s="224" t="s">
        <v>142</v>
      </c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B35" s="224" t="s">
        <v>145</v>
      </c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</row>
    <row r="36" spans="10:74" s="79" customFormat="1" ht="9">
      <c r="J36" s="225" t="s">
        <v>140</v>
      </c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F36" s="225" t="s">
        <v>143</v>
      </c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B36" s="225" t="s">
        <v>144</v>
      </c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</row>
    <row r="37" ht="4.5" customHeight="1"/>
    <row r="38" spans="2:24" ht="12">
      <c r="B38" s="81" t="s">
        <v>198</v>
      </c>
      <c r="C38" s="226"/>
      <c r="D38" s="226"/>
      <c r="E38" s="226"/>
      <c r="F38" s="76" t="s">
        <v>199</v>
      </c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7">
        <v>20</v>
      </c>
      <c r="T38" s="227"/>
      <c r="U38" s="228"/>
      <c r="V38" s="228"/>
      <c r="W38" s="228"/>
      <c r="X38" s="76" t="s">
        <v>4</v>
      </c>
    </row>
  </sheetData>
  <sheetProtection/>
  <mergeCells count="152">
    <mergeCell ref="J36:AD36"/>
    <mergeCell ref="AF36:AZ36"/>
    <mergeCell ref="BB36:BV36"/>
    <mergeCell ref="C38:E38"/>
    <mergeCell ref="H38:R38"/>
    <mergeCell ref="S38:T38"/>
    <mergeCell ref="U38:W38"/>
    <mergeCell ref="W33:AQ33"/>
    <mergeCell ref="AS33:BF33"/>
    <mergeCell ref="BH33:CB33"/>
    <mergeCell ref="J35:AD35"/>
    <mergeCell ref="AF35:AZ35"/>
    <mergeCell ref="BB35:BV35"/>
    <mergeCell ref="CF26:CM27"/>
    <mergeCell ref="CN26:CU27"/>
    <mergeCell ref="F27:BC27"/>
    <mergeCell ref="A28:CU29"/>
    <mergeCell ref="W32:AQ32"/>
    <mergeCell ref="AS32:BF32"/>
    <mergeCell ref="BH32:CB32"/>
    <mergeCell ref="A26:E27"/>
    <mergeCell ref="F26:BC26"/>
    <mergeCell ref="BD26:BI27"/>
    <mergeCell ref="BJ26:BO27"/>
    <mergeCell ref="BP26:BW27"/>
    <mergeCell ref="BX26:CE27"/>
    <mergeCell ref="CN23:CU23"/>
    <mergeCell ref="A24:E25"/>
    <mergeCell ref="F24:BC24"/>
    <mergeCell ref="BD24:BI25"/>
    <mergeCell ref="BJ24:BO25"/>
    <mergeCell ref="BP24:BW25"/>
    <mergeCell ref="BX24:CE25"/>
    <mergeCell ref="CF24:CM25"/>
    <mergeCell ref="CN24:CU25"/>
    <mergeCell ref="F25:BC25"/>
    <mergeCell ref="CF21:CM22"/>
    <mergeCell ref="CN21:CU22"/>
    <mergeCell ref="F22:BC22"/>
    <mergeCell ref="CF23:CM23"/>
    <mergeCell ref="A23:E23"/>
    <mergeCell ref="F23:BC23"/>
    <mergeCell ref="BD23:BI23"/>
    <mergeCell ref="BJ23:BO23"/>
    <mergeCell ref="BP23:BW23"/>
    <mergeCell ref="BX23:CE23"/>
    <mergeCell ref="CF18:CM20"/>
    <mergeCell ref="CN18:CU20"/>
    <mergeCell ref="F19:BC19"/>
    <mergeCell ref="F20:BC20"/>
    <mergeCell ref="A21:E22"/>
    <mergeCell ref="F21:BC21"/>
    <mergeCell ref="BD21:BI22"/>
    <mergeCell ref="BJ21:BO22"/>
    <mergeCell ref="BP21:BW22"/>
    <mergeCell ref="BX21:CE22"/>
    <mergeCell ref="BX16:CE17"/>
    <mergeCell ref="CF16:CM17"/>
    <mergeCell ref="CN16:CU17"/>
    <mergeCell ref="F17:BC17"/>
    <mergeCell ref="A18:E20"/>
    <mergeCell ref="F18:BC18"/>
    <mergeCell ref="BD18:BI20"/>
    <mergeCell ref="BJ18:BO20"/>
    <mergeCell ref="BP18:BW20"/>
    <mergeCell ref="BX18:CE20"/>
    <mergeCell ref="F15:BC15"/>
    <mergeCell ref="A16:E17"/>
    <mergeCell ref="F16:BC16"/>
    <mergeCell ref="BD16:BI17"/>
    <mergeCell ref="BJ16:BO17"/>
    <mergeCell ref="BP16:BW17"/>
    <mergeCell ref="CN12:CU13"/>
    <mergeCell ref="F13:BC13"/>
    <mergeCell ref="A14:E15"/>
    <mergeCell ref="F14:BC14"/>
    <mergeCell ref="BD14:BI15"/>
    <mergeCell ref="BJ14:BO15"/>
    <mergeCell ref="BP14:BW15"/>
    <mergeCell ref="BX14:CE15"/>
    <mergeCell ref="CF14:CM15"/>
    <mergeCell ref="CN14:CU15"/>
    <mergeCell ref="CF10:CM11"/>
    <mergeCell ref="CN10:CU11"/>
    <mergeCell ref="F11:BC11"/>
    <mergeCell ref="A12:E13"/>
    <mergeCell ref="F12:BC12"/>
    <mergeCell ref="BD12:BI13"/>
    <mergeCell ref="BJ12:BO13"/>
    <mergeCell ref="BP12:BW13"/>
    <mergeCell ref="BX12:CE13"/>
    <mergeCell ref="CF12:CM13"/>
    <mergeCell ref="A10:E11"/>
    <mergeCell ref="F10:BC10"/>
    <mergeCell ref="BD10:BI11"/>
    <mergeCell ref="BJ10:BO11"/>
    <mergeCell ref="BP10:BW11"/>
    <mergeCell ref="BX10:CE11"/>
    <mergeCell ref="CF8:CM8"/>
    <mergeCell ref="CN8:CU8"/>
    <mergeCell ref="A9:E9"/>
    <mergeCell ref="F9:BC9"/>
    <mergeCell ref="BD9:BI9"/>
    <mergeCell ref="BJ9:BO9"/>
    <mergeCell ref="BP9:BW9"/>
    <mergeCell ref="BX9:CE9"/>
    <mergeCell ref="CF9:CM9"/>
    <mergeCell ref="CN9:CU9"/>
    <mergeCell ref="A8:E8"/>
    <mergeCell ref="F8:BC8"/>
    <mergeCell ref="BD8:BI8"/>
    <mergeCell ref="BJ8:BO8"/>
    <mergeCell ref="BP8:BW8"/>
    <mergeCell ref="BX8:CE8"/>
    <mergeCell ref="CF6:CM6"/>
    <mergeCell ref="CN6:CU6"/>
    <mergeCell ref="A7:E7"/>
    <mergeCell ref="F7:BC7"/>
    <mergeCell ref="BD7:BI7"/>
    <mergeCell ref="BJ7:BO7"/>
    <mergeCell ref="BP7:BW7"/>
    <mergeCell ref="BX7:CE7"/>
    <mergeCell ref="CF7:CM7"/>
    <mergeCell ref="CN7:CU7"/>
    <mergeCell ref="A6:E6"/>
    <mergeCell ref="F6:BC6"/>
    <mergeCell ref="BD6:BI6"/>
    <mergeCell ref="BJ6:BO6"/>
    <mergeCell ref="BP6:BW6"/>
    <mergeCell ref="BX6:CE6"/>
    <mergeCell ref="CF4:CM4"/>
    <mergeCell ref="CN4:CU4"/>
    <mergeCell ref="A5:E5"/>
    <mergeCell ref="F5:BC5"/>
    <mergeCell ref="BD5:BI5"/>
    <mergeCell ref="BJ5:BO5"/>
    <mergeCell ref="BP5:BW5"/>
    <mergeCell ref="BX5:CE5"/>
    <mergeCell ref="CF5:CM5"/>
    <mergeCell ref="CN5:CU5"/>
    <mergeCell ref="A4:E4"/>
    <mergeCell ref="F4:BC4"/>
    <mergeCell ref="BD4:BI4"/>
    <mergeCell ref="BJ4:BO4"/>
    <mergeCell ref="BP4:BW4"/>
    <mergeCell ref="BX4:CE4"/>
    <mergeCell ref="A1:CU1"/>
    <mergeCell ref="A3:E3"/>
    <mergeCell ref="F3:BC3"/>
    <mergeCell ref="BD3:BI3"/>
    <mergeCell ref="BJ3:BO3"/>
    <mergeCell ref="BP3:CU3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Бухгалтер</cp:lastModifiedBy>
  <cp:lastPrinted>2023-12-29T06:07:55Z</cp:lastPrinted>
  <dcterms:created xsi:type="dcterms:W3CDTF">2016-12-09T04:34:12Z</dcterms:created>
  <dcterms:modified xsi:type="dcterms:W3CDTF">2023-12-29T06:10:42Z</dcterms:modified>
  <cp:category/>
  <cp:version/>
  <cp:contentType/>
  <cp:contentStatus/>
</cp:coreProperties>
</file>